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2030" windowHeight="12735" activeTab="3"/>
  </bookViews>
  <sheets>
    <sheet name="титульный" sheetId="1" r:id="rId1"/>
    <sheet name="раздел 1" sheetId="2" r:id="rId2"/>
    <sheet name="раздел 2" sheetId="3" r:id="rId3"/>
    <sheet name="раздел 2 (ПФХД)" sheetId="4" r:id="rId4"/>
    <sheet name="платные" sheetId="5" r:id="rId5"/>
    <sheet name="гос.задание" sheetId="6" r:id="rId6"/>
    <sheet name="гос.задание 1" sheetId="7" r:id="rId7"/>
    <sheet name="осток субсидии" sheetId="8" r:id="rId8"/>
    <sheet name="раздел 3" sheetId="9" r:id="rId9"/>
  </sheets>
  <definedNames>
    <definedName name="_xlnm._FilterDatabase" localSheetId="4" hidden="1">'платные'!$A$3:$C$1016</definedName>
    <definedName name="sub_10231" localSheetId="2">'раздел 2'!$A$38</definedName>
    <definedName name="_xlnm.Print_Area" localSheetId="1">'раздел 1'!$A$1:$DD$95</definedName>
    <definedName name="_xlnm.Print_Area" localSheetId="2">'раздел 2'!$A$1:$DU$103</definedName>
    <definedName name="_xlnm.Print_Area" localSheetId="0">'титульный'!$A$1:$EC$48</definedName>
  </definedNames>
  <calcPr fullCalcOnLoad="1" refMode="R1C1"/>
</workbook>
</file>

<file path=xl/sharedStrings.xml><?xml version="1.0" encoding="utf-8"?>
<sst xmlns="http://schemas.openxmlformats.org/spreadsheetml/2006/main" count="6938" uniqueCount="972">
  <si>
    <t>СОГЛАСОВАНО</t>
  </si>
  <si>
    <t>Заместитель  Руководителя</t>
  </si>
  <si>
    <t>подпись</t>
  </si>
  <si>
    <t>И.О. Фамилия</t>
  </si>
  <si>
    <t>УТВЕРЖДАЮ</t>
  </si>
  <si>
    <t>Директор учреждения</t>
  </si>
  <si>
    <t>Г.Я. Геринг</t>
  </si>
  <si>
    <t>/</t>
  </si>
  <si>
    <t>ОТЧЕТ</t>
  </si>
  <si>
    <t>о результаттах деятельности федерального государственного бюджетного</t>
  </si>
  <si>
    <t>учреждения, находящегося в ведении Россельхознадзора, и об использовании</t>
  </si>
  <si>
    <t>КОДЫ</t>
  </si>
  <si>
    <t>Форма</t>
  </si>
  <si>
    <t>по КФД</t>
  </si>
  <si>
    <t>Дата</t>
  </si>
  <si>
    <t>бюджетного учреждения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</si>
  <si>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</si>
  <si>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</si>
  <si>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</si>
  <si>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</si>
  <si>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Код по реестру участников бюджетного</t>
  </si>
  <si>
    <t>процесса, а также юридических лиц, не являющихся</t>
  </si>
  <si>
    <t>участниками бюджетного процесса (НУБП)</t>
  </si>
  <si>
    <t>Единицы измерения показателей: руб.</t>
  </si>
  <si>
    <t>Наименование органа,</t>
  </si>
  <si>
    <t>осуществляющего функции</t>
  </si>
  <si>
    <t>и полномочия учредителя</t>
  </si>
  <si>
    <t>Адрес местонахождения</t>
  </si>
  <si>
    <t>00506679</t>
  </si>
  <si>
    <t>по ОКОПО</t>
  </si>
  <si>
    <t>5504004613</t>
  </si>
  <si>
    <t>550401001</t>
  </si>
  <si>
    <t>001Х2795</t>
  </si>
  <si>
    <t>по ОКЕИ</t>
  </si>
  <si>
    <t xml:space="preserve">федерального государственного </t>
  </si>
  <si>
    <t>644031, г. Омск, ул. 10 лет Октября, д. 197</t>
  </si>
  <si>
    <t>Федеральная служба по ветеринарному и фитосанитарному надзору</t>
  </si>
  <si>
    <t xml:space="preserve">Наименование федерального </t>
  </si>
  <si>
    <t>государственного бюджетного</t>
  </si>
  <si>
    <t xml:space="preserve"> учреждения (филиала)</t>
  </si>
  <si>
    <t>федеральное государственное бюджетное учреждение "Омский референтный центр Федеральной службы по ветеринарному и фитосанитарному надзору"</t>
  </si>
  <si>
    <t>№ п/п</t>
  </si>
  <si>
    <t>Код ОКВЭД</t>
  </si>
  <si>
    <t>Вид деятельности</t>
  </si>
  <si>
    <t>Основной вид деятельности учреждения</t>
  </si>
  <si>
    <t>Иные виды  деятельности, не являющиеся основными</t>
  </si>
  <si>
    <t>01.61</t>
  </si>
  <si>
    <t>Предоставление услуг в области растениеводства</t>
  </si>
  <si>
    <t>71.20.1</t>
  </si>
  <si>
    <t>Испытания и анализ состава и чистоты материалов и веществ: анализ химических и биологических свойств материалов и веществ ; испытания и анализ в области гигиены питания, включая ветеринарный контроль и контроль за производством продуктов питания</t>
  </si>
  <si>
    <t>71.20.2</t>
  </si>
  <si>
    <t>71.20.9</t>
  </si>
  <si>
    <t>Деятельность по техническому контролю, испытаниям и анализу прочая</t>
  </si>
  <si>
    <t>71.20.8</t>
  </si>
  <si>
    <t>Сертификация продукции, услуг и организаций</t>
  </si>
  <si>
    <t>81.29.1</t>
  </si>
  <si>
    <t>Дезинфекция, дезинсекция, дератизация зданий, промышленного оборудования</t>
  </si>
  <si>
    <t>I.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</si>
  <si>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документами:</t>
  </si>
  <si>
    <t>1.2. Перечень услуг (работ), которые оказываются потребителям за плату:</t>
  </si>
  <si>
    <t>1) Лабораторные исследования:</t>
  </si>
  <si>
    <t>- сертифицируемых, экспортируемых, импортируемых животных, продуктов животного и растительного происхождения, а также исследования и другие мероприятия, связанные с поставками животных на продажу, выставки, соревнования и с другими целями;</t>
  </si>
  <si>
    <t>- продукции животного и растительного происхождения, объектов окружающей среды на содержание пестицидов, нитратов, нитритов, солей тяжелых металлов, нефтепродуктов, радионуклидов, других патогенов и экопатогенов с выдачей заключений, рекомендаций целевого использования продукции в зависимости от степени загрязнения их токсикантами;</t>
  </si>
  <si>
    <t>- пестицидов, их рабочих растворов, агрохимикатов на содержание действующих веществ, определение их качества с выдачей заключений, рекомендаций по их применению;</t>
  </si>
  <si>
    <t>- семян, растений, сельскохозяйственной продукции, пестицидов, агрохимикатов, почв, продукции животного происхождения, качества и безопасности зерна, крупы, комбикормов, компонентов для их производства, а также побочных продуктов переработки зерна, воды и донных отложений.</t>
  </si>
  <si>
    <t>2) Полевые исследования по определению сортовой принадлежности сельскохозяйственных растений.</t>
  </si>
  <si>
    <t>3) Систематические обследования подкарантинных объектов.</t>
  </si>
  <si>
    <t>4) Мероприятия по выявлению карантинных объектов в целях установления карантинного фитосанитарного состояния, включая все виды фитосанитарных анализов и экспертиз.</t>
  </si>
  <si>
    <t>5) Выдачу заключений о карантинном фитосанитарном состоянии  подкарантинной продукции.</t>
  </si>
  <si>
    <t>6) Мероприятия по борьбе с карантинными объектами в целях локализации и ликвидации их очагов.</t>
  </si>
  <si>
    <t>7) Мероприятия по локализации и ликвидации очагов особо опасных вредителей, болезней растений, сорняков.</t>
  </si>
  <si>
    <t>8) Проведение дезинфекции, дезинсекции, дератизации, дезинвазии, помещений животноводческих ферм, комплексов, хозяйств и других предприятий и объектов, связанных с содержанием животных (птиц), хранением и транспортированием сырья и продуктов животного происхождения.</t>
  </si>
  <si>
    <t>9) Проведение:</t>
  </si>
  <si>
    <t>- апробации сортовых посевов, посадок, маточных насаждений, полевых обследований участков гибридизации, регистрации сортовых посевов сельскохозяйственных растений;</t>
  </si>
  <si>
    <t>- фитопатологической и энтомологической экспертизы семян;</t>
  </si>
  <si>
    <t>- оценки качества зерна и продуктов его переработки с выдачей протокола испытаний;</t>
  </si>
  <si>
    <t>- сертификации продукции и услуг в соответствии с областью аккредитации;</t>
  </si>
  <si>
    <t>- конференций, совещаний по вопросам в закрепленной настоящим уставом сфере деятельности;</t>
  </si>
  <si>
    <t>- исследований продукции растительного происхождения, в том числе семян и посадочного материала, в период ее хранения на зараженность вредителями, возбудителями болезней растений, семенами сорняков с выдачей рекомендаций по мерам борьбы с ними;</t>
  </si>
  <si>
    <t>- ветеринарно-санитарной экспертизы и испытаний продукции животного и растительного происхождения, в том числе кормов и кормовых добавок, воды на соответствие ветеринарно-санитарным требованиям и нормам.</t>
  </si>
  <si>
    <t>10) Отбор проб и/или образцов семян и посадочного материала сельскохозйственных растений, подкарантинных материалов, продукции растительного происхождения, зерна и продуктов его переработки, почвы, донных отложений.</t>
  </si>
  <si>
    <t>11. Отбор проб продукции животного происхождения, продовольственного сырья, кормов, воды, биологического материала от животных с целью проведения лабораторных исследований.</t>
  </si>
  <si>
    <t>12) Оказание консультационных услуг по следующим вопросам:</t>
  </si>
  <si>
    <t>- методы и правила проведения лабораторных исследований, ветеринарно-санитарной экспертизы, обеспечение качества и безопасности продукции животного происхождения;</t>
  </si>
  <si>
    <t>- защита растений, агрохимия, плодородие почв, обеспечение качества и безопасности зерна, крупы, комбикормов и компонентов для их производства, а также побочных продуктов переработки зерна;</t>
  </si>
  <si>
    <t>13) Принятие участия в апробации лабораторного оборудования в области ветеринарии: лабораторных приборов, оборудования, диагностических наборов и средств, методик лабораторных исследований и подготовке заключений по результатам испытаний.</t>
  </si>
  <si>
    <t>14) Принятие участия и осуществление испытаний в области безопасного обращения с пестицидами и агрохимикатами: лабораторных приборов, оборудования, диагностических наборов и средств, методик лабораторных исследований.</t>
  </si>
  <si>
    <t>15) Производство за счет средств, полученных от приносящей доход деятельности, питательных сред, предназначенных для применения в ветеринарии и средств защиты растений.</t>
  </si>
  <si>
    <t>16) Реализацию изготовленных Учреждением за счет средств, полученных от приносящей доход деятельности, питательных сред, предназначенных для применения в ветеринарии и средств защиты растений.</t>
  </si>
  <si>
    <t>17) Проведение анализа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животноводческой продукции и кормов и готовит предложения по устранению выявленных недостатков.</t>
  </si>
  <si>
    <t>18) Определение:</t>
  </si>
  <si>
    <t>- соответствия качества и безопасности зерна, крупы, комбикормов и компонентов для их производства, а также побочных продуктов переработки зерна требованиям нормативно-технической документации, с выдачей сертификатов качества и заключений о возможности дальнейшего хранения и использования указанной продукции;</t>
  </si>
  <si>
    <t>- сортовых и посевных качеств семян сельскохозяйственных растений.</t>
  </si>
  <si>
    <t>19) Изготовление приманок и ловушек для выявления карантинных объектов.</t>
  </si>
  <si>
    <t>20) Анализ технических условий на пищевые продукты животного происхождения, корма и кормовые добавки, зерно и побочные продукты его переработки.</t>
  </si>
  <si>
    <t>21) Выдает заключения по результатам исследований в закрепленной уставом сфере деятельности.</t>
  </si>
  <si>
    <t>22) Разработку комплексных систем, сочетающих в себе элементы биологических, химических и агротехнических мер по защите конкретной культуры.</t>
  </si>
  <si>
    <t>23)Агрохимическую оценку состояния плодородия почв, разработку проектов рекультивации нарушенных земель сельскохозяйственного назначения.</t>
  </si>
  <si>
    <t>25) Обеспечение эксплуатационными, коммунальными услугами, связанными с эксплуатацией имущества, закрепленного за Учреждением на праве оперативного управления.</t>
  </si>
  <si>
    <t>24) Расчет размера вреда, причененного почвам как объекту охраны окружающей среды.</t>
  </si>
  <si>
    <t xml:space="preserve">2. Для осуществления своей деятельности Учреждение имеет необходимые лицензии, сертификаты и аккредитацию. </t>
  </si>
  <si>
    <t>Учреждение дополнительно имеет следующие разрешительные документы:</t>
  </si>
  <si>
    <t xml:space="preserve">Испытательный центр учреждения аккредитован в соответствии с требованиями Международного стандарта ИСО/МЭК 17025:2005 (ГОСТ ИСО/МЭК 17025-2009) в Ассоциации аналитических центров «Аналитика». Аттестат аккредитации № ААС.А.00257 от 24.12.2015 года, действителен до 24.12.2018 года. </t>
  </si>
  <si>
    <t>1.4. Количество штатных единиц учреждения</t>
  </si>
  <si>
    <r>
      <t xml:space="preserve">Для проведения исследований в области ветеринарии </t>
    </r>
    <r>
      <rPr>
        <sz val="12"/>
        <color indexed="8"/>
        <rFont val="Times New Roman"/>
        <family val="1"/>
      </rPr>
      <t>Учреждение имеет лицензию №55.01.09.001.Л.000073.04.07 от 20.04.2007 года, выданную Федеральной службой по надзору в сфере защиты прав потребителя и благополучия человека на осуществления деятельности в области использования возбудителей инфекционных заболеваний человека и животных (за исключением случая, если указанная деятельность осуществляется в медицинских целях) и генно-инженерно-модифицированных организмов 3 - 4 степени потенциальной опасности, осуществляемой в замкнутых системах,  настоящая лицензия представлена бессрочно.</t>
    </r>
  </si>
  <si>
    <t>Наименование показателя</t>
  </si>
  <si>
    <t>На начало отчетного периода</t>
  </si>
  <si>
    <t>На конец отчетного периода</t>
  </si>
  <si>
    <t>Причины изменения численности</t>
  </si>
  <si>
    <t>из них:</t>
  </si>
  <si>
    <t>Сотрудники, всего</t>
  </si>
  <si>
    <t>сотрудники, относящиеся к основному персоналу</t>
  </si>
  <si>
    <t>сотрудники, относящиеся а административно-управленческому персоналу</t>
  </si>
  <si>
    <t>сотрудники, относящиеся к иному персоналу</t>
  </si>
  <si>
    <t>Фактическая численность сотрудников Учреждения</t>
  </si>
  <si>
    <t>Квалификация сотрудников Учреждения</t>
  </si>
  <si>
    <t>Среднее общее</t>
  </si>
  <si>
    <t>Среднее профессиональное</t>
  </si>
  <si>
    <t>Высшее - бакалавриат</t>
  </si>
  <si>
    <t>Высшее – специалитет, магистратура</t>
  </si>
  <si>
    <t>Ученая степень</t>
  </si>
  <si>
    <t>1.5. Средняя заработная плата сотрудников учреждения:</t>
  </si>
  <si>
    <t>За счет субсидии, предоставленной на выполнение государственного (муниципального) задания</t>
  </si>
  <si>
    <t>За счет сумм от оказания услуг сверх государственного задания и от иной приносящей доход деятельности</t>
  </si>
  <si>
    <t>ИТОГО</t>
  </si>
  <si>
    <t>II. Результат деятельности учреждения</t>
  </si>
  <si>
    <t>2.1 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</si>
  <si>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Сумма на начало года, руб.</t>
  </si>
  <si>
    <t>Сумма на конец года, руб.</t>
  </si>
  <si>
    <t>Изменение (увеличение, уменьшение), %</t>
  </si>
  <si>
    <t>Причины изменения показателей</t>
  </si>
  <si>
    <r>
      <t>1.3 ФГБУ «Омский референтный центр Россельхознадзора» осуществляет свою деятельность</t>
    </r>
    <r>
      <rPr>
        <i/>
        <sz val="13"/>
        <color indexed="8"/>
        <rFont val="Times New Roman"/>
        <family val="1"/>
      </rPr>
      <t xml:space="preserve"> на основании</t>
    </r>
    <r>
      <rPr>
        <i/>
        <sz val="13"/>
        <color indexed="8"/>
        <rFont val="Times New Roman"/>
        <family val="1"/>
      </rPr>
      <t xml:space="preserve"> следующих разрешительных  документов:</t>
    </r>
  </si>
  <si>
    <t>Общая балансовая стоимость недвижимого государственного имущества, руб. (1.1.+1.2+1.3), из них:</t>
  </si>
  <si>
    <t>1.1</t>
  </si>
  <si>
    <t>закрепленного собственником имущества за учреждением на праве оперативного управления, руб.</t>
  </si>
  <si>
    <t>1.2</t>
  </si>
  <si>
    <t>приобретенного учреждением за счет выделенных собственником имущества учреждения учреждения средств, руб.</t>
  </si>
  <si>
    <t>1.3</t>
  </si>
  <si>
    <t>приобретенного учреждением за счет доходов, полученных от иной приносящей доход деятельности, руб.</t>
  </si>
  <si>
    <t>2</t>
  </si>
  <si>
    <t>Остаточная стоимость недвижимого государственного имущества, руб.</t>
  </si>
  <si>
    <t>3</t>
  </si>
  <si>
    <t>Общая балансовая стоимость движимого государственного имущества, руб.</t>
  </si>
  <si>
    <t>4</t>
  </si>
  <si>
    <t>Общая остаточная стоимость движимого государственного имущества, руб.</t>
  </si>
  <si>
    <t>5</t>
  </si>
  <si>
    <t>Балансовая стоимость особо ценного движимого имущества, руб.</t>
  </si>
  <si>
    <t>6</t>
  </si>
  <si>
    <t>Остаточная стоимость особо ценного движимого имущества, руб.</t>
  </si>
  <si>
    <t>За счет начисленной амортизации</t>
  </si>
  <si>
    <t>Закуплено оборудование, вычислительная техника, производственный и хозяйственный инвентарь</t>
  </si>
  <si>
    <t>Изменение за счет вновь приобретенного оборудования</t>
  </si>
  <si>
    <t xml:space="preserve">За счет выбывших объектов </t>
  </si>
  <si>
    <t>2.2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</si>
  <si>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Сумма, руб.</t>
  </si>
  <si>
    <t>Сумма установленного ущерба, всего</t>
  </si>
  <si>
    <t>в том числе:</t>
  </si>
  <si>
    <t>имуществу</t>
  </si>
  <si>
    <t>хищений денежных средств</t>
  </si>
  <si>
    <t>материальных ценностей</t>
  </si>
  <si>
    <t>Отнесено на виновных лиц решением суда</t>
  </si>
  <si>
    <t>Исполнено виновными лицами</t>
  </si>
  <si>
    <t>Списано за счет учреждения</t>
  </si>
  <si>
    <t>Причины образования просроченной кредиторской задолженности и дебиторской задолженности, нереальной к взысканию, руб.</t>
  </si>
  <si>
    <t>в том числе</t>
  </si>
  <si>
    <t>Дебиторская задолженность, всего, руб.</t>
  </si>
  <si>
    <t>Всего, руб.</t>
  </si>
  <si>
    <t>Просроченная кредиторская задолженность, руб.</t>
  </si>
  <si>
    <t>Изменение (увеличение, уменьшение), %                 (4/3)*100%</t>
  </si>
  <si>
    <t>1</t>
  </si>
  <si>
    <t>Дебиторская задолженность за счет деятельности с целевыми средствами</t>
  </si>
  <si>
    <t>Дебиторская задолженность за счет деятельности по оказанию услуг (работ) в рамках государственного задания, руб</t>
  </si>
  <si>
    <t>Дебиторская задолженность за счет деятельности с собственными доходами, руб.</t>
  </si>
  <si>
    <t>2.1</t>
  </si>
  <si>
    <t>Кредиторская задолженность, всего, руб.</t>
  </si>
  <si>
    <t>Кредиторская задолженность за счет деятельности с целевыми средствами</t>
  </si>
  <si>
    <t>2.2</t>
  </si>
  <si>
    <t>Кредиторская задолженность за счет деятельности по оказанию услуг (работ) в рамках государственного задания, руб.</t>
  </si>
  <si>
    <t>2.3</t>
  </si>
  <si>
    <t>Кредиторская задолженность за счет деятельности с собственными доходами, руб.</t>
  </si>
  <si>
    <t>Х</t>
  </si>
  <si>
    <t>130 2 205 31 000</t>
  </si>
  <si>
    <t>140 2 209 40 000</t>
  </si>
  <si>
    <t>130 2 205 74 000</t>
  </si>
  <si>
    <t>140 2 209 71 000</t>
  </si>
  <si>
    <t>180 5 205 81 000</t>
  </si>
  <si>
    <t>244 2 206 23 000</t>
  </si>
  <si>
    <t>244 2 206 26 000</t>
  </si>
  <si>
    <t>244 2 206 34 000</t>
  </si>
  <si>
    <t>244 2 208 26 000</t>
  </si>
  <si>
    <t>244 2 208 34 000</t>
  </si>
  <si>
    <t>244 2 208 91 000</t>
  </si>
  <si>
    <t>130 2 303 03 000</t>
  </si>
  <si>
    <t>244 2 302 21 000</t>
  </si>
  <si>
    <t>244 2 302 23 000</t>
  </si>
  <si>
    <t>244 2 302 24 000</t>
  </si>
  <si>
    <t>244 2 302 25 000</t>
  </si>
  <si>
    <t>244 2 302 26 000</t>
  </si>
  <si>
    <t>244 2 302 31 000</t>
  </si>
  <si>
    <t>244 2 302 34 000</t>
  </si>
  <si>
    <t>Дебиторская задолжен-ность, нереальная к взысканию, руб.</t>
  </si>
  <si>
    <t>Код строки</t>
  </si>
  <si>
    <t>Код
по бюджетной классифика-ции операции
сектора госу-
дарственного управления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</si>
  <si>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</si>
  <si>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</si>
  <si>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</si>
  <si>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</si>
  <si>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всего </t>
  </si>
  <si>
    <t>В том числе:</t>
  </si>
  <si>
    <t>Субсидии на выполнение государственного задания</t>
  </si>
  <si>
    <t>130</t>
  </si>
  <si>
    <t>Проведение лабораторных исследований в рамках Плана государственного мониторинга качества и безопасности пищевых продуктов</t>
  </si>
  <si>
    <t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</t>
  </si>
  <si>
    <t>Исследования в области карантина растений</t>
  </si>
  <si>
    <t>Исследования в области семеноводства сельскохозяйственных растений</t>
  </si>
  <si>
    <t>Исследования почв на содержание опасных химических веществ, патогенов, экопатогенов. Лабораторные исследования загрязнителей почв</t>
  </si>
  <si>
    <t>Исследования в области плодородия земель сельскохозяйственного назначения в целях осуществления государственного земельного надзора</t>
  </si>
  <si>
    <t>Нормативные затраты на содержание имущества</t>
  </si>
  <si>
    <t>180</t>
  </si>
  <si>
    <t>Целевые субсидии</t>
  </si>
  <si>
    <t>Бюджетные инвестиции</t>
  </si>
  <si>
    <t>Поступления от оказания федеральным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</si>
  <si>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Ветеринарно-санитарная экспертиза и испытания продукции животного и растительного происхождения, в том числе кормов и кормовых добавок, воды на соответствие ветеринарно-сантарным требованиям и нормам</t>
  </si>
  <si>
    <t>Анализ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животноводческой продукции и кормов.</t>
  </si>
  <si>
    <t>Дезинфекция, дезинсекция помещений животноводческих ферм, комплексов, хозяйств и других предприятий и объектов,  связанных с содержанием животных (птиц), хранением и транспортированием сырья и продуктов животного происхождения</t>
  </si>
  <si>
    <t>Проведение апробации сортовых посевов, посадок, маточных насаждений, полевых обследований участков гибридизации, регистрации сортовых посевов сельскохозяйственных растений</t>
  </si>
  <si>
    <t>Определение сортовых и посевных качеств семян сельскохозяйственных растений</t>
  </si>
  <si>
    <t>Проведение фитопатологической и энтомологической экспертизы семян</t>
  </si>
  <si>
    <t>Производство и реализация препаратов, изготовленных учреждением</t>
  </si>
  <si>
    <t>Систематическое обследование подкарантинных объектов</t>
  </si>
  <si>
    <t>Мероприятия по выявлению карантинных объектов в целях установления карантинного фитосанитарного состояния, включая все виды фитосанитарных анализов и экспертиз.</t>
  </si>
  <si>
    <t>Выдача заключений о карантинном фитосанитарном состоянии подкарантинной продукции</t>
  </si>
  <si>
    <t>Определение соответствия качества и безопасности зерна, крупы, комбикормов и компонентов для их производства, а также побочных продуктов переработки зерна требованиям нормативно-технической документации, с выдачей сертификатов качества и заключений о возможности дальнейшего хранения и использования указанной продукции</t>
  </si>
  <si>
    <t>Проведение лабораторных исследований пестицидов, их рабочих растворов, агрохимикатов на содержание действующих веществ, определение их качества с выдачей заключений, рекомендаций по их применению</t>
  </si>
  <si>
    <t>Проведение лабораторных исследований продукции животного и растительного происхождения, объектов окружающей среды на содержание пестицидов, нитритов, нитратов, солей тяжелых металлов, нефтепродуктов, радионуклидов, других патогенов и экопатогенов с выдачей заключений, рекомендаций целевого использования продукции в зависимости от степени загрязнения их токсикантами</t>
  </si>
  <si>
    <t>Проведение сертификации продукции и услуг в соответствии с областью аккредитации</t>
  </si>
  <si>
    <t>Выдача заключений по результатам исследований в закрепленной уставом сфере деятельности</t>
  </si>
  <si>
    <t>Услуги в сфере земельных отношений всего:</t>
  </si>
  <si>
    <t>Разработка проектов рекультивации нарушенных земель сельскохозяйственного назначения</t>
  </si>
  <si>
    <t>Агрохимическая оценка состояния плодородия почв</t>
  </si>
  <si>
    <t>Услуги по отбору проб/или образцов почв для проведения анализов</t>
  </si>
  <si>
    <t>Исследования почв на содержание опасных химических веществ, патогенов, экопатогенов.</t>
  </si>
  <si>
    <t>Поступления от иной приносящей доход деятельности, всего:</t>
  </si>
  <si>
    <t>Суммы принудительного изъятия</t>
  </si>
  <si>
    <t>140</t>
  </si>
  <si>
    <t xml:space="preserve">Доходы от реализации основных средств </t>
  </si>
  <si>
    <t>410</t>
  </si>
  <si>
    <t xml:space="preserve">Доходы от реализации материальных  запасов </t>
  </si>
  <si>
    <t>440</t>
  </si>
  <si>
    <t>Выплаты по расходам, всего:</t>
  </si>
  <si>
    <t>Расходы на выплаты персоналу</t>
  </si>
  <si>
    <t>100</t>
  </si>
  <si>
    <t>Фонд оплаты труда</t>
  </si>
  <si>
    <t>111</t>
  </si>
  <si>
    <t>Иные выплаты персоналу учреждения, за исключением фонда оплаты труда</t>
  </si>
  <si>
    <t>112</t>
  </si>
  <si>
    <t>Взносы по обязательному страхованию на выплаты по оплате труда работников и иные выплаты работникам учреждения</t>
  </si>
  <si>
    <t>119</t>
  </si>
  <si>
    <t>Закупки товаров, работ и услуг для обеспечения государственных (муниципальных) нужд</t>
  </si>
  <si>
    <t>200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</si>
  <si>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</si>
  <si>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</si>
  <si>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</si>
  <si>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</si>
  <si>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</si>
  <si>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</si>
  <si>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</si>
  <si>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</si>
  <si>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Социальные выплаты и иные выплаты населению</t>
  </si>
  <si>
    <t>300</t>
  </si>
  <si>
    <t>Социальные выплаты гражданам, кроме публично нормативных затрат</t>
  </si>
  <si>
    <t>320</t>
  </si>
  <si>
    <t>Пособия, компенсации и иные социальные выплаты гражданам, кроме публично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</si>
  <si>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</si>
  <si>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</si>
  <si>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</si>
  <si>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</si>
  <si>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</si>
  <si>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</si>
  <si>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</si>
  <si>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</si>
  <si>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</si>
  <si>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</si>
  <si>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</si>
  <si>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</si>
  <si>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</si>
  <si>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</si>
  <si>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</si>
  <si>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</si>
  <si>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</si>
  <si>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</si>
  <si>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</si>
  <si>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</si>
  <si>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</si>
  <si>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</si>
  <si>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</si>
  <si>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</si>
  <si>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</si>
  <si>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</si>
  <si>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</si>
  <si>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</si>
  <si>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</si>
  <si>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</si>
  <si>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</si>
  <si>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</si>
  <si>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</si>
  <si>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</si>
  <si>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</si>
  <si>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Поступления финансовых активов, всего:</t>
  </si>
  <si>
    <t>увеличение остатков основных средств</t>
  </si>
  <si>
    <t>прочие поступления</t>
  </si>
  <si>
    <t>Выбытие финансовых активов, всего</t>
  </si>
  <si>
    <t>Из них:</t>
  </si>
  <si>
    <t>уменьшение остатков основных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</si>
  <si>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</si>
  <si>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</si>
  <si>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</si>
  <si>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Всего </t>
  </si>
  <si>
    <t>Объем финансового обеспечения, руб.</t>
  </si>
  <si>
    <t>План (с учетом возвратов)</t>
  </si>
  <si>
    <t>Кассовые поступления и выплаты (с учетом восстановленных кассовых выплат)</t>
  </si>
  <si>
    <t>Исполнение плана финансово-хозяйственной деятельности</t>
  </si>
  <si>
    <t>Дополнительные сведения по платным услугам</t>
  </si>
  <si>
    <t>Единица измерения</t>
  </si>
  <si>
    <t>За отчетный период</t>
  </si>
  <si>
    <t>Услуга № 1: ph водной вытяжки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</si>
  <si>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</t>
    </r>
  </si>
  <si>
    <t>1 квартале</t>
  </si>
  <si>
    <t>1 образец</t>
  </si>
  <si>
    <t>2 квартале</t>
  </si>
  <si>
    <t>3 квартале</t>
  </si>
  <si>
    <t>4 квартале</t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</si>
  <si>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</si>
  <si>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t xml:space="preserve">                                            в том числе:</t>
  </si>
  <si>
    <t>платными для потребителя</t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</si>
  <si>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</si>
  <si>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</si>
  <si>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Услуга № 2: ph солевой вытяжки</t>
  </si>
  <si>
    <t>Услуга № 4: Анализ протоколов испытаний</t>
  </si>
  <si>
    <t>1 услуга</t>
  </si>
  <si>
    <t>1 проба</t>
  </si>
  <si>
    <t xml:space="preserve">Услуга № 6: Определение листерии </t>
  </si>
  <si>
    <t>Услуга № 7: Определение бенз(а)пирена в почве</t>
  </si>
  <si>
    <t>Услуга № 8: Определение бенз(а)пирена в продукции растительного и животного происхожденич</t>
  </si>
  <si>
    <t>Услуга № 9: Определение всхожести семян (Вика, чечевица, маш)</t>
  </si>
  <si>
    <r>
      <t>1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</t>
    </r>
  </si>
  <si>
    <r>
      <t>2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</si>
  <si>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3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</si>
  <si>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4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</si>
  <si>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1 документ</t>
  </si>
  <si>
    <t>1 сертификат</t>
  </si>
  <si>
    <t>Услуга № 17: Выезд специалиста</t>
  </si>
  <si>
    <t>1 час</t>
  </si>
  <si>
    <t>Услуга № 18: Выявление бактерий рода Proteus в пищевых продуктах и кормах</t>
  </si>
  <si>
    <t>Средняя проба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</si>
  <si>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</t>
    </r>
  </si>
  <si>
    <t>площадь 126-200 га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</si>
  <si>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</si>
  <si>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</si>
  <si>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</si>
  <si>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площадь 81-125 га</t>
  </si>
  <si>
    <t>площадь 80-125 га</t>
  </si>
  <si>
    <t>2 пробы</t>
  </si>
  <si>
    <t>1 кг.</t>
  </si>
  <si>
    <t>1 м2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</si>
  <si>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</si>
  <si>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Количество жалоб потребителей</t>
    </r>
  </si>
  <si>
    <t>1 тонна</t>
  </si>
  <si>
    <t>определение</t>
  </si>
  <si>
    <t>партия</t>
  </si>
  <si>
    <t>площадь 35-45 га</t>
  </si>
  <si>
    <r>
      <t>4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квартале</t>
    </r>
  </si>
  <si>
    <t>Услуга № 71: Качественная реакция на гидроксиметилфурфураль (мед)</t>
  </si>
  <si>
    <t>Услуга № 72: Качество протравливания семенного материала</t>
  </si>
  <si>
    <t>Услуга № 73: Кислотное число (масло)</t>
  </si>
  <si>
    <t>Услуга № 74: Кислотное число (подсолнечник)</t>
  </si>
  <si>
    <t>Услуга № 75: Кислотность общая, кислотность титруемая, рН</t>
  </si>
  <si>
    <t>Услуга № 76: Клетчатка сырая</t>
  </si>
  <si>
    <t>1 образец (до 15 тонн)</t>
  </si>
  <si>
    <t>Услуга № 79: Проведение полного анализа семян (Кормовые травы с массой навески от 1 до 10 граммов (кроме злаков), люцерна, клевер)</t>
  </si>
  <si>
    <t>Услуга № 80: Определение всхожести семян (Кормовые травы с массой навески от 1 до 10 граммов (кроме злаков), люцерна, клевер)</t>
  </si>
  <si>
    <t>Га.</t>
  </si>
  <si>
    <t>1 ед.</t>
  </si>
  <si>
    <t>Куб.м.</t>
  </si>
  <si>
    <t>штука</t>
  </si>
  <si>
    <t>1 исследование</t>
  </si>
  <si>
    <t>1 га.</t>
  </si>
  <si>
    <t>Площадь от 21 до 80 га</t>
  </si>
  <si>
    <t>Площадь от 80 -125 га</t>
  </si>
  <si>
    <t>Площадь до 21 -60 га,</t>
  </si>
  <si>
    <t>Площадь до 61 -200 га,</t>
  </si>
  <si>
    <t>Площадь до 201 -450 га,</t>
  </si>
  <si>
    <t>кв.м.</t>
  </si>
  <si>
    <t>1 экземпляр</t>
  </si>
  <si>
    <t xml:space="preserve"> 1 проба</t>
  </si>
  <si>
    <t>1 проект</t>
  </si>
  <si>
    <t>до 20 га</t>
  </si>
  <si>
    <t>21-50 га</t>
  </si>
  <si>
    <t>21-60 га</t>
  </si>
  <si>
    <t>61-200 га</t>
  </si>
  <si>
    <t>81-125 га</t>
  </si>
  <si>
    <t>201-450 га</t>
  </si>
  <si>
    <t>До 450 га</t>
  </si>
  <si>
    <t>0,1 га</t>
  </si>
  <si>
    <t>Площадь 21-80 га.</t>
  </si>
  <si>
    <t>Площадь 201-300 га.</t>
  </si>
  <si>
    <t>тонна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</si>
  <si>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 (сильно)</t>
    </r>
  </si>
  <si>
    <t>Сведения о средствах, поступающих во временное распоряжение учреждения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</si>
  <si>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</si>
  <si>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</si>
  <si>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</si>
  <si>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</si>
  <si>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</si>
  <si>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</si>
  <si>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</si>
  <si>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</si>
  <si>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</si>
  <si>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</si>
  <si>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2.2 Изменение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ФГБУ "Омский референтный центр Россельхознадзора" 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взысканию.</t>
  </si>
  <si>
    <t>Коды</t>
  </si>
  <si>
    <t>Форма по ОКУД</t>
  </si>
  <si>
    <t>0506001</t>
  </si>
  <si>
    <t>Наименование федерального государственного учреждения (обособленного подразделения)</t>
  </si>
  <si>
    <t>ФЕДЕРАЛЬНОЕ ГОСУДАРСТВЕННОЕ БЮДЖЕТНОЕ УЧРЕЖДЕНИЕ "ОМСКИЙ РЕФЕРЕНТНЫЙ ЦЕНТР ФЕДЕРАЛЬНОЙ СЛУЖБЫ ПО ВЕТЕРИНАРНОМУ И ФИТОСАНИТАРНОМУ НАДЗОРУ"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</si>
  <si>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</si>
  <si>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</si>
  <si>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По ОКВЭД</t>
  </si>
  <si>
    <t>Деятельность по проведению дезинфекционных, дезинсекционных и дератизационных работ;</t>
  </si>
  <si>
    <t>0120132</t>
  </si>
  <si>
    <t>(указывается вид деятельности федерального государственного учреждения из базового (отраслевого) перечня)</t>
  </si>
  <si>
    <t>Периодичность</t>
  </si>
  <si>
    <t>Годовой отчет</t>
  </si>
  <si>
    <r>
      <rPr>
        <sz val="8"/>
        <color indexed="8"/>
        <rFont val="Times New Roman"/>
        <family val="1"/>
      </rPr>
      <t>(указывается в соответствии с периодичностью представления отчета о выполнении
государственного задания, установленной в государственном задании)</t>
    </r>
  </si>
  <si>
    <r>
      <rPr>
        <b/>
        <sz val="13"/>
        <color indexed="8"/>
        <rFont val="Times New Roman"/>
        <family val="1"/>
      </rPr>
      <t xml:space="preserve">Часть 2. Сведения о выполняемых работах </t>
    </r>
    <r>
      <rPr>
        <b/>
        <vertAlign val="superscript"/>
        <sz val="13"/>
        <color indexed="8"/>
        <rFont val="Times New Roman"/>
        <family val="1"/>
      </rPr>
      <t>4)</t>
    </r>
  </si>
  <si>
    <t>Раздел 1</t>
  </si>
  <si>
    <t>1. Наименование работы</t>
  </si>
  <si>
    <t>Код по базовому (отраслевому) перечню</t>
  </si>
  <si>
    <t>12.623.1</t>
  </si>
  <si>
    <t>2. Категории потребителей работы</t>
  </si>
  <si>
    <t>в интересах общества</t>
  </si>
  <si>
    <t>3. Сведения  о фактическом достижении показателей, характеризующих объем и (или) качество работы:</t>
  </si>
  <si>
    <r>
      <rPr>
        <sz val="9"/>
        <color indexed="8"/>
        <rFont val="Times New Roman"/>
        <family val="1"/>
      </rPr>
      <t>3.1. Сведения о фактическом достижении показателей, характеризующих качество работы:</t>
    </r>
  </si>
  <si>
    <r>
      <rPr>
        <sz val="8.25"/>
        <color indexed="8"/>
        <rFont val="Times New Roman"/>
        <family val="1"/>
      </rPr>
      <t xml:space="preserve">Уникальный номер
реестровой записи </t>
    </r>
    <r>
      <rPr>
        <vertAlign val="superscript"/>
        <sz val="8.25"/>
        <color indexed="8"/>
        <rFont val="Times New Roman"/>
        <family val="1"/>
      </rPr>
      <t>3</t>
    </r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</si>
  <si>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</si>
  <si>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</si>
  <si>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</si>
  <si>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r>
      <rPr>
        <sz val="8.25"/>
        <color indexed="8"/>
        <rFont val="Times New Roman"/>
        <family val="1"/>
      </rPr>
      <t xml:space="preserve">наименование показателя </t>
    </r>
    <r>
      <rPr>
        <vertAlign val="superscript"/>
        <sz val="8.25"/>
        <color indexed="8"/>
        <rFont val="Times New Roman"/>
        <family val="1"/>
      </rPr>
      <t>3</t>
    </r>
  </si>
  <si>
    <t>единица измерения</t>
  </si>
  <si>
    <t>значение</t>
  </si>
  <si>
    <r>
      <rPr>
        <sz val="8.25"/>
        <color indexed="8"/>
        <rFont val="Times New Roman"/>
        <family val="1"/>
      </rPr>
      <t xml:space="preserve">допустимое (возможное) отклонение </t>
    </r>
    <r>
      <rPr>
        <vertAlign val="superscript"/>
        <sz val="8.25"/>
        <color indexed="8"/>
        <rFont val="Times New Roman"/>
        <family val="1"/>
      </rPr>
      <t>3</t>
    </r>
  </si>
  <si>
    <t>отклонение, превышающее допустимое (возможное) значение</t>
  </si>
  <si>
    <t>причина отклонения</t>
  </si>
  <si>
    <r>
      <rPr>
        <sz val="8.25"/>
        <color indexed="8"/>
        <rFont val="Times New Roman"/>
        <family val="1"/>
      </rPr>
      <t xml:space="preserve">наименование </t>
    </r>
    <r>
      <rPr>
        <vertAlign val="superscript"/>
        <sz val="8.25"/>
        <color indexed="8"/>
        <rFont val="Times New Roman"/>
        <family val="1"/>
      </rPr>
      <t>3</t>
    </r>
  </si>
  <si>
    <r>
      <rPr>
        <sz val="8.25"/>
        <color indexed="8"/>
        <rFont val="Times New Roman"/>
        <family val="1"/>
      </rPr>
      <t xml:space="preserve">код по ОКЕИ </t>
    </r>
    <r>
      <rPr>
        <vertAlign val="superscript"/>
        <sz val="8.25"/>
        <color indexed="8"/>
        <rFont val="Times New Roman"/>
        <family val="1"/>
      </rPr>
      <t>3</t>
    </r>
  </si>
  <si>
    <r>
      <rPr>
        <sz val="8.25"/>
        <color indexed="8"/>
        <rFont val="Times New Roman"/>
        <family val="1"/>
      </rPr>
      <t xml:space="preserve">утверждено в государственном задании на год </t>
    </r>
    <r>
      <rPr>
        <vertAlign val="superscript"/>
        <sz val="8.25"/>
        <color indexed="8"/>
        <rFont val="Times New Roman"/>
        <family val="1"/>
      </rPr>
      <t>3</t>
    </r>
  </si>
  <si>
    <t>исполнено на отчетную дату</t>
  </si>
  <si>
    <t>7</t>
  </si>
  <si>
    <t>8</t>
  </si>
  <si>
    <t>9</t>
  </si>
  <si>
    <t>10</t>
  </si>
  <si>
    <t>11</t>
  </si>
  <si>
    <t>12</t>
  </si>
  <si>
    <t>13</t>
  </si>
  <si>
    <t>14</t>
  </si>
  <si>
    <t>3.2. Сведения о фактическом достижении показателей, характеризующих объем работы:</t>
  </si>
  <si>
    <t>Показатель объема работы</t>
  </si>
  <si>
    <r>
      <rPr>
        <sz val="8.25"/>
        <color indexed="8"/>
        <rFont val="Times New Roman"/>
        <family val="1"/>
      </rPr>
      <t xml:space="preserve">Справочник характеристик осуществляемых видов деятельности (проводимых работ) № 1 для 614 - 631 работ </t>
    </r>
    <r>
      <rPr>
        <vertAlign val="superscript"/>
        <sz val="8.25"/>
        <color indexed="8"/>
        <rFont val="Times New Roman"/>
        <family val="1"/>
      </rPr>
      <t>3</t>
    </r>
  </si>
  <si>
    <r>
      <rPr>
        <sz val="8.25"/>
        <color indexed="8"/>
        <rFont val="Times New Roman"/>
        <family val="1"/>
      </rPr>
      <t xml:space="preserve">Справочник характеристик (форм) оказания услуг (выполнения работ) № 2 для 614 - 631 работ </t>
    </r>
    <r>
      <rPr>
        <vertAlign val="superscript"/>
        <sz val="8.25"/>
        <color indexed="8"/>
        <rFont val="Times New Roman"/>
        <family val="1"/>
      </rPr>
      <t>3</t>
    </r>
  </si>
  <si>
    <t>Проведение лабораторных исследований семян сельскохозяйственных растений на сортовые и посевные качества, проведение лабораторных исследований семян сельскохозяйственных растений на наличие ГМО, проведение лабораторных исследований методом грунтового контроля</t>
  </si>
  <si>
    <t>оформление документации, отбор проб</t>
  </si>
  <si>
    <t>количество проведенных исследований</t>
  </si>
  <si>
    <t>Штука</t>
  </si>
  <si>
    <t>796</t>
  </si>
  <si>
    <t>Раздел 2</t>
  </si>
  <si>
    <t>12.629.1</t>
  </si>
  <si>
    <t>Проведение лабораторных исследований почв на показатели плодородия</t>
  </si>
  <si>
    <t>отбор почвенных образцов, лабораторные исследования, оформление документации</t>
  </si>
  <si>
    <t>Раздел 3</t>
  </si>
  <si>
    <t>12.621.1</t>
  </si>
  <si>
    <t>Энтомологические экспертизы подкарантинной продукции, микологические экспертизы подкарантинной продукции, вирусологические экспертизы подкарантинной продукции, бактериологические экспертизы подкарантинной продукции, фитогильментологические экпертизы подкарантинной продукции, гербологические экспертизы подкарантинной продукции</t>
  </si>
  <si>
    <t>оформление документации, визуальное исследование образцов подкарантинной продукции, лабораторное исследование образцов подкарантинной продукции</t>
  </si>
  <si>
    <t>Раздел 4</t>
  </si>
  <si>
    <t>12.625.1</t>
  </si>
  <si>
    <t>Проведение лабораторных исследований почв на содержание опасных химических веществ, патогенов, экопатогенов, проведение лабораторных исследований загрязнителей почв</t>
  </si>
  <si>
    <t>Раздел 5</t>
  </si>
  <si>
    <t>12.619.1</t>
  </si>
  <si>
    <t>Бактериологические исследования поднадзорной продукции, микологические исследования поднадзорной продукции, химико - токсикологические исследования, радиологические исследования, паразитологические исследования, микроскопические исследования, органолептические исследования</t>
  </si>
  <si>
    <t>оформление документации, отбор образцов, лабораторные исследования</t>
  </si>
  <si>
    <t>Раздел 6</t>
  </si>
  <si>
    <t>12.620.1</t>
  </si>
  <si>
    <t>Наименование государственной услуги (работы), в соответствии с утвержденным государственным заданием</t>
  </si>
  <si>
    <t>Субсидия на финансовое обеспечение выполнения государственного задания</t>
  </si>
  <si>
    <t>Сведения об остатках субсидии на финансовое обеспечение выполнения государственного задания на оказание государственных услуг (выполнение работ)</t>
  </si>
  <si>
    <t>Остаток субсидии на конец отчетного периода</t>
  </si>
  <si>
    <t>Причина наличия остатка</t>
  </si>
  <si>
    <t>Наименование показателя на отчетную дату</t>
  </si>
  <si>
    <t>Справочно:</t>
  </si>
  <si>
    <t>Сумма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</si>
  <si>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Общая балансовая (остаточная) стоимость недвижимого имущества, приобретенного Учреждением в отчетном году за счет средств, выделенных Россельхознадзором учреждению на указанные цели, руб.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</si>
  <si>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</si>
  <si>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Общая балансовая (остаточная) стоимость особо ценного движимого имущества, находящегося у учреждения на праве оперативного управления</t>
    </r>
  </si>
  <si>
    <t>Главный бухгалтер        ____________________ А.А. Пакусина</t>
  </si>
  <si>
    <t>Исполнитель                 ____________________Т.В. Сулимова</t>
  </si>
  <si>
    <t>Тел. (3812) 32-92-38</t>
  </si>
  <si>
    <t>на 01.01.2017 г.</t>
  </si>
  <si>
    <t>III. Об использовании имущества, закрепленного за учреждением</t>
  </si>
  <si>
    <t>1.Общая балансовая (остаточная) стоимость недвижимого имущества, находящегося у Учреждения на праве оперативного управления, руб.</t>
  </si>
  <si>
    <t>2.Общая балансовая (остаточная) стоимость недвижимого имущества, находящегося у Учреждения на праве оперативного управления и переданного в аренду, руб.</t>
  </si>
  <si>
    <t>3.Общая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пользование, руб.</t>
  </si>
  <si>
    <t>4.Общая балансовая (остаточная) стоимость движимого имущества, находящегося у Учреждения на праве оперативного управления, руб.</t>
  </si>
  <si>
    <t>5.Общая балансовая (остаточная) стоимость движимого имущества, находящегося у Учреждения на праве оперативного управления и переданного в аренду, руб.</t>
  </si>
  <si>
    <t>6.Общая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пользование, руб.</t>
  </si>
  <si>
    <t>Директор учреждения   ____________________ Г.Я. Геринг</t>
  </si>
  <si>
    <r>
      <t>7.Общая площадь объектов недвижимого имущества, находящегося у Учреждения на праве оперативного управления, м</t>
    </r>
    <r>
      <rPr>
        <vertAlign val="superscript"/>
        <sz val="12"/>
        <color indexed="8"/>
        <rFont val="Times New Roman"/>
        <family val="1"/>
      </rPr>
      <t>2</t>
    </r>
  </si>
  <si>
    <r>
      <t>8.Общая площадь объектов недвижимого имущества, находящегося у Учреждения на праве оперативного управления и переданного в аренду, м</t>
    </r>
    <r>
      <rPr>
        <vertAlign val="superscript"/>
        <sz val="12"/>
        <color indexed="8"/>
        <rFont val="Times New Roman"/>
        <family val="1"/>
      </rPr>
      <t>2</t>
    </r>
  </si>
  <si>
    <r>
      <t>9.Общая площадь объектов недвижимого имущества, находящегося у Учреждения на праве оперативного управления и переданного в безвозмездное пользование, м</t>
    </r>
    <r>
      <rPr>
        <vertAlign val="superscript"/>
        <sz val="12"/>
        <color indexed="8"/>
        <rFont val="Times New Roman"/>
        <family val="1"/>
      </rPr>
      <t>2</t>
    </r>
  </si>
  <si>
    <t>10.Количество объектов недвижимого имущества, находящегося у Учреждения на праве оперативного управления</t>
  </si>
  <si>
    <t>Услуга № 3: Анализ свежеовощной продукции в соответствии с ТР ТС 021/2011</t>
  </si>
  <si>
    <r>
      <t>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</si>
  <si>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</si>
  <si>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</si>
  <si>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Услуга № 39: Жирно-кислотный состав молочного жира</t>
  </si>
  <si>
    <r>
      <t>4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квартале</t>
    </r>
  </si>
  <si>
    <t>1 вагон</t>
  </si>
  <si>
    <t>площадь до 15 га</t>
  </si>
  <si>
    <t>Услуга № 78:Колотые ядра (орехи, горох)</t>
  </si>
  <si>
    <t>Площадь от 81 до 200 га</t>
  </si>
  <si>
    <t>Площадь от 201 до 405 га</t>
  </si>
  <si>
    <t>Площадь 61 -200 га,</t>
  </si>
  <si>
    <t>Площадь до 20 га,</t>
  </si>
  <si>
    <t>Площадь 36 -80 га,</t>
  </si>
  <si>
    <t>Площадь 81 -200 га,</t>
  </si>
  <si>
    <r>
      <t xml:space="preserve">4 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квартале</t>
    </r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</si>
  <si>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 Саженцы семечковых и косточковых, ягодных культур (склад)</t>
    </r>
  </si>
  <si>
    <t>до 1000 шт.</t>
  </si>
  <si>
    <t>каждая последующая тонна</t>
  </si>
  <si>
    <t>площадь до 20 га.</t>
  </si>
  <si>
    <r>
      <t>Услуга № 77: Обследование посадок картофеля: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Клубневой анализ картофеля</t>
    </r>
  </si>
  <si>
    <t>- Санитарно-эпидемиологическое заключение № 55.01.07.000.М.000415.07.16 от 25.07.16 г.</t>
  </si>
  <si>
    <t>- Санитарно-эпидемиологическое заключение № 55.01.07.000.М.00051104.12 от 24.04.12 г.</t>
  </si>
  <si>
    <t>- Свидетельство об уполномачивании органа по сертификации от 12.01.2017 г. регистрационный номер РФ ССС 01 ОС 008, выданное Центральным органом по сертификации в Системе добровольной сертификации семян сельскохозяйственных растений "СемСтандарт" со сроком действия до 12.01.2022 г.</t>
  </si>
  <si>
    <t xml:space="preserve">Исследования в области семеноводства сельскохозяйственных растений
</t>
  </si>
  <si>
    <t xml:space="preserve">Исследования в области плодородия земель сельскохозяйственного назначения и земельных участков сельскохозяйственного использования в составе земель населенных пунктов в целях осуществления государственного земельного надзора
</t>
  </si>
  <si>
    <t xml:space="preserve">Исследования в области карантина растений
</t>
  </si>
  <si>
    <t xml:space="preserve">Исследования почв на содержание опасных химических веществ, патогенов, экопатогенов. Лабораторные исследования загрязнителей почв
</t>
  </si>
  <si>
    <t xml:space="preserve">Проведение лабораторных исследований в рамках Плана государственного мониторинга качества и безопасности пищевых продуктов
</t>
  </si>
  <si>
    <t xml:space="preserve"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
</t>
  </si>
  <si>
    <t xml:space="preserve"> ОТЧЕТ О ВЫПОЛНЕНИИ
ГОСУДАРСТВЕННОГО ЗАДАНИЯ № 081-00019-16-01/011) 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</si>
  <si>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гигены питания, включая ветеринарный контроль и контроль за производством продуктов питания</t>
  </si>
  <si>
    <t>испытания и анализ в области гигиены питания, включая ветеринарный контроль и контроль за производством продуктов питания</t>
  </si>
  <si>
    <t>Деятельность по техническому контролю, испытаниям и анализу прочая;</t>
  </si>
  <si>
    <t>"____"________________2018 г.</t>
  </si>
  <si>
    <t>Судебно-экспертная деятельность</t>
  </si>
  <si>
    <t>26) Оценка соответствия установленным требованиям объектов инспекционного контроля в соответствии с областью аккредитации</t>
  </si>
  <si>
    <t>1. Устав учреждения, утвержден приказом Россельхознадзора от 31.05.2016 г. № 351 (в редакции от 19.07.2016 г. № 497, редакции от 19.07.2017 № 715)</t>
  </si>
  <si>
    <t>В соответствии с письмом Россельхознадзора менджер по качеству отнесен к основному персоналу</t>
  </si>
  <si>
    <t>Передано безвозмездно в соответствии с Распоряжение ТУ Росимущества в Омской области в муниципальную собственность  8 объектов недвижимости.</t>
  </si>
  <si>
    <t>На основании разрешения Россельхознадзора от 05.04.2017 г. № ФС-СА-6/6528 был переведен из состава движимого имущества в состав прочего движимого имущества "Гараж арочного типа" с балансовой стоимостью 460 616,60 руб.</t>
  </si>
  <si>
    <t>Изменение за счет вновь приобретенного дорогостоящего оборудования оборудования</t>
  </si>
  <si>
    <t>Приобретена 1 ед. лабораторного оборудования за счет целевых средств выделенных приказом Россельхознадзора от 30.12.16 № 996 на сумму 19800000,00 руб.</t>
  </si>
  <si>
    <t xml:space="preserve"> </t>
  </si>
  <si>
    <t>111 2 304 03 000</t>
  </si>
  <si>
    <t xml:space="preserve">Возврат субсидии прошлых лет </t>
  </si>
  <si>
    <t>181</t>
  </si>
  <si>
    <t>Целевая субсидия № 1 на проведение капитального ремонта объектов недвижимого имущества, приказ Россельхознадзора № от 30.12.2016 г. 1000</t>
  </si>
  <si>
    <t>Целевая субсидия № 2 на приобретение ОЦДИ в части оборудования, приказ Россельхознадзора от 30.12.2016 г. № 996</t>
  </si>
  <si>
    <t>Средства поступающие от ФСС РФ в рамках финансового обеспечения предупредительных мер по сокращению травматизма</t>
  </si>
  <si>
    <t>на 2017 год и на плановый период 2018 и 2019 годов</t>
  </si>
  <si>
    <t>от " 1 " января 2018 г.</t>
  </si>
  <si>
    <t>000000000310X2795041</t>
  </si>
  <si>
    <t>000000000110000810912623101000000008000100105</t>
  </si>
  <si>
    <t>000000000110000810912629101600000009007100102</t>
  </si>
  <si>
    <t>000000000110000810912621100800000004000100101</t>
  </si>
  <si>
    <t>000000000110000810912625101200000009005100102</t>
  </si>
  <si>
    <t>0000000001100008109126191006000000010910004</t>
  </si>
  <si>
    <t>000000000110000810912620100700000001005101101</t>
  </si>
  <si>
    <t>Остаток субсидии на начало 2017 года</t>
  </si>
  <si>
    <t xml:space="preserve">Объем субсидии, предоставленной в 2017 году </t>
  </si>
  <si>
    <t xml:space="preserve">Объем расходов в 2017 году </t>
  </si>
  <si>
    <t>на 01.01.2018 г.</t>
  </si>
  <si>
    <t>(21 578 057,95)</t>
  </si>
  <si>
    <t>(20 952 025,99)</t>
  </si>
  <si>
    <t>(6 648 558,29)</t>
  </si>
  <si>
    <t>(25 458 444,17)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</si>
  <si>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Объем средств, полученных в 2017 году от Россельхознадзора от распоряжения в установленном порядке имуществом, находящимся у учреждения на праве оперативного управления</t>
    </r>
  </si>
  <si>
    <t>64 514 888,53 (23 543 674,04)</t>
  </si>
  <si>
    <t>Услуга № 5: Анализ свежеовощной продукции в соответствии с ТР ТС 021/2011</t>
  </si>
  <si>
    <t>Услуга № 10: Проведение полного анализа семян (Вика, чечевица, маш)</t>
  </si>
  <si>
    <t>Услуга № 11: Влага, влажность (в пищевой продукции)</t>
  </si>
  <si>
    <t>Услуга № 12: Водородный показатель в воде</t>
  </si>
  <si>
    <t>Услуга № 13: Выбор программы инспекционного контроля</t>
  </si>
  <si>
    <t>Услуга № 14: Выбор схемы и программы сертификации</t>
  </si>
  <si>
    <t>Услуга № 15: Выдача заверенной копии документа</t>
  </si>
  <si>
    <t>Услуга № 16: Выдача копии сертификата семян и посадочного материала</t>
  </si>
  <si>
    <r>
      <t>Услуга № 19: Экспертиза средней пробы на выявление всех видов нематод методом: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вороночный и вороночно-флотационный</t>
    </r>
  </si>
  <si>
    <t>Услуга № 20: Апробация посевов методом осмотра растений на корню: Горох (репродукционные посевы)</t>
  </si>
  <si>
    <t xml:space="preserve">Площадь 21- 80 га, </t>
  </si>
  <si>
    <t>Услуга № 21: Апробация посевов методом осмотра растений на корню: Горох (репродукционные посевы)</t>
  </si>
  <si>
    <t xml:space="preserve">Услуга № 22: Апробация посевов методом осмотра растений на корню: Горох (репродукционные посевы) </t>
  </si>
  <si>
    <t>Услуга № 23: Апробация посевов методом осмотра растений на корню: Горох (элитные посевы)</t>
  </si>
  <si>
    <t>Услуга № 24: Анализ заготовляемого зерна в соответствии с ТРТС 015/2011 (горох кормовой)</t>
  </si>
  <si>
    <t>Услуга № 25: Анализ заготовляемого зерна в соответствии с ТРТС 015/2011 (горох продовольственный)</t>
  </si>
  <si>
    <t>Услуга № 26: Определение всхожести семян (Горох, бобы, нут, чина, фасоль)</t>
  </si>
  <si>
    <t>Услуга № 27: Проведение полного анализа семян (Горох, бобы, нут, чина, фасоль)</t>
  </si>
  <si>
    <t>Услуга № 28: Анализ заготовляемого зерна в соответствии с ТРТС 015/2011 (гречиха)</t>
  </si>
  <si>
    <t>Услуга № 29: Определение всхожести семян (Гречиха, просо, сорго, суданка, сорго-суданковый гибрид)</t>
  </si>
  <si>
    <t>Услуга № 30: Проведение полного анализа семян (Гречиха, просо, сорго, суданка, сорго-суданковый гибрид)</t>
  </si>
  <si>
    <t>Услуга № 31: Определение всхожести и влажности семян (Гречиха, просо, сорго, суданка, сорго-суданковый гибрид)</t>
  </si>
  <si>
    <t>Услуга № 32: Дезинфекция рога, шкур, конского волоса.</t>
  </si>
  <si>
    <t>Услуга № 33: Дезинфекция, дезинсекция помещений животноводческих ферм, комплексов, хозяйств и других предприятий и объектов,  связанных с содержанием животных (птиц), хранением и транспортированием сырья и продуктов животного происхождения</t>
  </si>
  <si>
    <t>Услуга № 34: Дезинфекция, дезинсекция помещений животноводческих ферм, комплексов, хозяйств и других предприятий и объектов,  связанных с содержанием животных (птиц), хранением и транспортированием сырья и продуктов животного происхождения</t>
  </si>
  <si>
    <t>Услуга № 35: Дератизация помещений</t>
  </si>
  <si>
    <t>Услуга № 36: Диагностика вредителей и болезней</t>
  </si>
  <si>
    <t>Услуга № 37: Диастазное число</t>
  </si>
  <si>
    <t>Услуга № 38: Определение содержания токсичных элементов (железо)</t>
  </si>
  <si>
    <t>Услуга № 40: Жирно-кислотный состав растительных масел</t>
  </si>
  <si>
    <t>Услуга № 41: Зараженность возбудителем "картофельной болезни" хлеба</t>
  </si>
  <si>
    <t>Услуга № 42: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 (Зерно (5 класс и ниже): зернофураж, комбикорма)</t>
  </si>
  <si>
    <t xml:space="preserve">Услуга № 43: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Зерно 1-4 класса (продовольственное); Пшеница и меслин; Рожь; Ячмень; Овес; Кукуруза; Рис; Сорго зерновое; Гречиха, Просо и семена канареечника; Прочие злаки         </t>
  </si>
  <si>
    <t>Услуга № 44:Определение всхожести (Зерносмесь)</t>
  </si>
  <si>
    <t>Услуга № 45: Определение всхожести семян (Злаковые кормовые травы с массой навески от 1 до 10 гр)</t>
  </si>
  <si>
    <t>Услуга № 46: Проведение полного анализа семян (Злаковые кормовые травы с массой навески от 1 до 10 гр)</t>
  </si>
  <si>
    <t>Услуга № 47: Зола общая, растворимая, нерастворимая в соляной кислоте</t>
  </si>
  <si>
    <r>
      <t>Услуга № 48: Идентификация вредителей растений: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без изготовления микропрепаратов</t>
    </r>
  </si>
  <si>
    <r>
      <t>Услуга № 49: 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Круглые лесоматериалы, пиломатериалы: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Изделия из древесины (в т.ч. крепежный материал), изделия из рисовой соломки, бамбука</t>
    </r>
  </si>
  <si>
    <t>Услуга № 50: Исследования на показатели безопасности микробиологическим методом в соответствии с ТРТС 034 /2013 и ТРТС 021/2011 (масло сливочное)</t>
  </si>
  <si>
    <t>Услуга № 51: Исследования на показатели безопасности микробиологическим методом в соответствии с ТРТС 034 /2013 и ТРТС 021/2011 (молоко питьевое)</t>
  </si>
  <si>
    <t>Услуга № 52: Исследования на показатели безопасности микробиологическим методом в соответствии с ТРТС 034 /2013 и ТРТС 021/2011 (полуфабрикаты натуральные мясные)</t>
  </si>
  <si>
    <t>Услуга № 53: Исследования на показатели безопасности микробиологическим методом в соответствии с ТРТС 034 /2013 и ТРТС 021/2011 (продукты варено-копченные)</t>
  </si>
  <si>
    <t>Услуга № 54: Исследования на показатели безопасности микробиологическим методом в соответствии с ТРТС 034 /2013 и ТРТС 021/2011 (продукты из мяса и субпродуктов вареные)</t>
  </si>
  <si>
    <t>Услуга № 55: Исследования на показатели безопасности микробиологическим методом в соответствии с ТРТС 034 /2013 и ТРТС 021/2011 (продукты кисломолочные)</t>
  </si>
  <si>
    <t>Услуга № 56: Исследования на показатели безопасности микробиологическим методом в соответствии с ТРТС 034 /2013 и ТРТС 021/2011 (субпродукты)</t>
  </si>
  <si>
    <t>Услуга № 57: Исследования на показатели безопасности микробиологическим методом в соответствии с ТРТС 034 /2013 и ТРТС 021/2011 (сыр сырная паста)</t>
  </si>
  <si>
    <t>Услуга № 58: Исследования на показатели безопасности микробиологическим методом в соответствии с ТРТС 034 /2013 и ТРТС 021/2011 (творог, срок годности более 72 часов)</t>
  </si>
  <si>
    <t>Услуга № 59: Исследование почвы на яйца гельминтов, личинки цисты патогенных простейших</t>
  </si>
  <si>
    <t>Услуга № 58: Исследования на показатели безопасности микробиологическим методом в соответствии с ТРТС 034 /2013 и ТРТС 021/2011 (рыба:охлажденная, замороженная, сушеная, вяленая)</t>
  </si>
  <si>
    <t>Услуга № 59: Определение содержания токсичных элементов (кадмий) в пищевой продукции</t>
  </si>
  <si>
    <t>Услуга № 60: Массовая доля органического вещества</t>
  </si>
  <si>
    <t>Услуга № 61:Выемка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Какао-бобы,                                                                                         кофе в зернах,                                                                                           орехи,                                                                                                        сухофрукты,                                                                                                                                     цукаты,                                                                                                                                           сушеные овощи и ягоды:</t>
  </si>
  <si>
    <t>Услуга №62: Апробация посевов методом осмотра растений на корню (Картофель (репродукционные посадки))</t>
  </si>
  <si>
    <t>Услуга № 63: Апробация посевов методом осмотра растений на корню (Картофель (репродукционные посадки))</t>
  </si>
  <si>
    <t>Услуга № 64: Проведение полного анализа семян: Картофель насыпью от 70 до 130 тонн включительно</t>
  </si>
  <si>
    <t>Услуга № 65: Проведение полного анализа семян: Картофель насыпью от 30 до 70 тонн включительно</t>
  </si>
  <si>
    <t>Услуга № 66: Проведение полного анализа семян: Картофель насыпью от 210 до 290 тонн включительно</t>
  </si>
  <si>
    <t>Услуга № 67: Проведение полного анализа семян: Картофель насыпью от 290 до 430 тонн включительно</t>
  </si>
  <si>
    <t>Услуга № 68: Проведение полного анализа семян: Картофель насыпью от 430 до 510 тонн включительно</t>
  </si>
  <si>
    <t>Услуга № 69: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Продовольственный картофель</t>
  </si>
  <si>
    <t>Услуга № 70: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Семенной картофель</t>
  </si>
  <si>
    <t>Услуга № 81: Просмотр для выявления семян сорных растений, вредителей и признаков ьолезней в таре и упаковочных материалах: Картонные коробки, коробки из гофрокортона, материал из гофрокартона</t>
  </si>
  <si>
    <t>Услуга № 82: Кофеин</t>
  </si>
  <si>
    <t>Услуга № 83: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Крупа, солод</t>
  </si>
  <si>
    <t>Услуга № 84: Фитосанитарное обследование на выявление карантинных объектов культуры сплошного сева</t>
  </si>
  <si>
    <t>Услуга № 85: Лабораторная гербологическая экспертиза средних проб подкарантинной продукции (объекта)</t>
  </si>
  <si>
    <t>Услуга № 86: Лабораторная энтомологическая экспертиза средних проб подкарантинной продукции (объектов)</t>
  </si>
  <si>
    <t>Услуга № 87: Проведение полного анализа семян (Лен масличный, лен-долгунец)</t>
  </si>
  <si>
    <t>Услуга № 88: Определение всхожести (Лен масличный, лен-долгунец)</t>
  </si>
  <si>
    <t>Услуга № 89: 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Круглые лесоматериалы, пиломатериалы: на площадке</t>
  </si>
  <si>
    <t>Услуга № 90: 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Круглые лесоматериалы, пиломатериалы: в автомашине</t>
  </si>
  <si>
    <t>Услуга № 91: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Луковицы, клубни, клубневидные корни, клубнелуковицы, корневища, включая разветвленные, находящиеся в состоянии вегетативного покоя, вегетации или цветения прочие живые растения (включая их корни), саженцы, черенки, отводки, клубни луковиц, корневища, горшечные растения: партия од 500 шт.</t>
  </si>
  <si>
    <r>
      <t>Услуга № 92: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Луковицы, клубни, клубневидные корни, клубнелуковицы, корневища, включая разветвленные, находящиеся в состоянии вегетативного покоя, вегетации или цветения прочие живые растения (включая их корни), саженцы, черенки, отводки, клубни луковиц, корневища, горшечные растения: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партия от 501до 3000 шт.</t>
    </r>
  </si>
  <si>
    <r>
      <t>Услуга № 93: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Луковицы, клубни, клубневидные корни, клубнелуковицы, корневища, включая разветвленные, находящиеся в состоянии вегетативного покоя, вегетации или цветения прочие живые растения (включая их корни), саженцы, черенки, отводки, клубни луковиц, корневища, горшечные растения: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партия свыше 10000 шт.</t>
    </r>
  </si>
  <si>
    <t>Услуга № 94: Проведение полного анализа семян: Лук-севок</t>
  </si>
  <si>
    <t>Услуга № 95: Масличность</t>
  </si>
  <si>
    <t>Услуга № 96: Массовая доля глазури</t>
  </si>
  <si>
    <t>Услуга № 97: Массовая доля жира</t>
  </si>
  <si>
    <t>Услуга № 98: Массовая концентрация карбонатов и гидрокарбонатов в воде</t>
  </si>
  <si>
    <t>Услуга № 99: Массовая доля начинки</t>
  </si>
  <si>
    <t>Услуга № 100: Массовая доля фосфора (фосфатов)</t>
  </si>
  <si>
    <t>Услуга № 101: Массовая концентрация натрия</t>
  </si>
  <si>
    <t>Услуга № 102: Массовая концентрация сульфатов в воде</t>
  </si>
  <si>
    <t>Услуга № 103: Массовая концентрация хлоридов</t>
  </si>
  <si>
    <t>Услуга № 104: Определение содержания токсичных элементов (медь) в продукции</t>
  </si>
  <si>
    <t>Услуга № 105: Мелочь</t>
  </si>
  <si>
    <t>Услуга № 106: Лабораторная фитопатологическая экспертиза средних проб подкарантинной продукции (объектов): Анализ семян или вегетативных частей растений на выявление возбудителей грибных заболеваний метод влажной камеры и микроскопирования</t>
  </si>
  <si>
    <t>Услуга № 107: Лабораторная фитопатологическая экспертиза средних проб подкарантинной продукции (объектов): Анализ семян или вегетативных частей растений на выявление возбудителей грибных заболеваний метод микроскопирования и морфометрии</t>
  </si>
  <si>
    <t>Услуга № 108: Лабораторная фитопатологическая экспертиза средних проб подкарантинной продукции (объектов): Анализ семян или вегетативных частей растений на выявление возбудителей грибных заболеваний метод микроскопирования с применением определительного материала</t>
  </si>
  <si>
    <t>Услуга № 109: Лабораторная фитопатологическая экспертиза средних проб подкарантинной продукции (объектов): Анализ семян или вегетативных частей растений на выявление возбудителей грибных заболеваний метод смыва пор, центрифугирования и микроскопирования</t>
  </si>
  <si>
    <t>Услуга № 110: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Мука</t>
  </si>
  <si>
    <t>Услуга № 111: Определение содержания токсичных элементов (мышьяк) в продукции</t>
  </si>
  <si>
    <t>Услуга № 112: Наличие растительных жиров в молоке и молочной продукции</t>
  </si>
  <si>
    <t>Услуга № 113: Необрушенные (нешелушеные) зерна, недодир</t>
  </si>
  <si>
    <t>Услуга № 114: Определение содержания нефтепродуктов в почве</t>
  </si>
  <si>
    <t>Услуга № 115: Нитратный азот в почве</t>
  </si>
  <si>
    <t>Услуга № 116: Нитратный азот в почве</t>
  </si>
  <si>
    <t>Услуга № 117: Нитраты в плодоовощной продукции</t>
  </si>
  <si>
    <t>Услуга № 118: Определение нитритов</t>
  </si>
  <si>
    <t>Услуга № 119: Обменный амоний</t>
  </si>
  <si>
    <t>Услуга № 120: Обменный калий</t>
  </si>
  <si>
    <t>Услуга № 121: Обследование посевов гороха: учёт численности гороховой тли</t>
  </si>
  <si>
    <t>Услуга № 122: Обследование посевов зерновых культур: учет различных видов ржавчины зерновых</t>
  </si>
  <si>
    <t>Услуга № 123: Обследование посевов зерновых культур: учет численности полосатой хлебной ьлошки, злаковых цикадок и учет повреждений</t>
  </si>
  <si>
    <t>Услуга № 124: Исследование органических удобрений: Общий азот</t>
  </si>
  <si>
    <t>Услуга № 125: Апробация посевов методом осмотра растений на корню: Овес (репродукционные посевы)</t>
  </si>
  <si>
    <t>Услуга № 126: Апробация посевов методом осмотра растений на корню: Овес (репродукционные посевы)</t>
  </si>
  <si>
    <t>Услуга № 127: Апробация посевов методом осмотра растений на корню: Овес (репродукционные посевы)</t>
  </si>
  <si>
    <t>Услуга № 128: Апробация посевов методом осмотра растений на корню: Овес (элитные посевы)</t>
  </si>
  <si>
    <t>Услуга № 129: Анализ заготовляемого зерна в соответствии с ТРТС 015/2011: Овес кормовой</t>
  </si>
  <si>
    <t>Услуга № 130: Анализ заготовляемого зерна в соответствии с ТРТС 015/2011: Овес продовольственный</t>
  </si>
  <si>
    <t>Услуга № 131: Апробация посевов методом отбора снопа и проб: Озимая, яровая пшеница; озимый, яровой ячмень (репродукционные посевы)</t>
  </si>
  <si>
    <t>Услуга № 132: Апробация посевов методом отбора снопа и проб: Озимая, яровая пшеница; озимый, яровой ячмень (репродукционные посевы)</t>
  </si>
  <si>
    <t>Услуга № 133: Апробация посевов методом отбора снопа и проб: Озимая, яровая пшеница; озимый, яровой ячмень (элитные посевы)</t>
  </si>
  <si>
    <t>Услуга № 134:Апробация посевов методом осмотра растений на корню: Озимая, яровая пшеница; озимый, яровой ячмень (репродукционные посевы)</t>
  </si>
  <si>
    <t>Услуга № 135: Апробация посевов методом осмотра растений на корню: Озимая, яровая пшеница; озимый, яровой ячмень (репродукционные посевы)</t>
  </si>
  <si>
    <t>Услуга № 136: Апробация посевов методом осмотра растений на корню: Озимая, яровая пшеница; озимый, яровой ячмень (репродукционные посевы)</t>
  </si>
  <si>
    <t>Услуга № 137:Апробация посевов методом осмотра растений на корню: Озимая, яровая пшеница; озимый, яровой ячмень (репродукционные посевы)</t>
  </si>
  <si>
    <r>
      <t>Услуга № 138: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Апробация посевов методом осмотра растений на корню: Озимая, яровая пшеница; озимый, яровой ячмень (элитные посевы)</t>
    </r>
  </si>
  <si>
    <t>Услуга № 139: Апробация посевов методом осмотра растений на корню: Озимая, яровая пшеница; озимый, яровой ячмень (элитные посевы)</t>
  </si>
  <si>
    <t>Услуга № 140:Апробация посевов методом отбора снопа и проб: Озимая, яровая рожь (репродукционные посевы)</t>
  </si>
  <si>
    <t>Услуга № 141:Оказание консультационных услуг</t>
  </si>
  <si>
    <t>Услуга № 142:Определение (контроль) концентрации рабочих растворов "Рапин Б"</t>
  </si>
  <si>
    <t>Услуга № 143: Определение Staphylococcus aureus</t>
  </si>
  <si>
    <t>Услуга № 146: Определение антибиотиков тетрациклиновой группы (ИФА)</t>
  </si>
  <si>
    <t>Услуга № 145: Определение антибиотиков - стрептомицин (ИФА)</t>
  </si>
  <si>
    <t>Услуга № 144: Определение антибиотиков в молоке (4-сенсор)</t>
  </si>
  <si>
    <t>Услуга № 147: Определение антибиотиков тетрациклиновой группы при одновременном исследовании 10 проб (ИФА)</t>
  </si>
  <si>
    <t>Услуга № 148: Определение антибиотиков левоцетин при одновременном исследовании 10 проб (ИФА)</t>
  </si>
  <si>
    <t>Услуга № 155: Определение вибриоза (Vibrio parahaemoliticus) в морской рыбе</t>
  </si>
  <si>
    <t>Услуга № 149: Определение антибиотиков левоцетин (ИФА)</t>
  </si>
  <si>
    <t>Услуга № 150: Определение антибиотиков пеницилиновой группы  (ИФА)</t>
  </si>
  <si>
    <t>Услуга № 151: Определение бацитрацина</t>
  </si>
  <si>
    <t>Услуга № 152: Определение бацитрацина при одновременном исследовании 10 проб</t>
  </si>
  <si>
    <t>Услуга № 153: Определение БГКП</t>
  </si>
  <si>
    <t>Услуга № 154: Исследование смывов на наличе условно - патогенной микрофлоры и качества дезинфекции (микробиологическим методом): Определение БГКП</t>
  </si>
  <si>
    <t>Услуга № 155: Определение белизны</t>
  </si>
  <si>
    <t>Услуга № 156: Определение вида растения по гербарному образцу</t>
  </si>
  <si>
    <t>Услуга № 157: Определение влажности</t>
  </si>
  <si>
    <t>Услуга № 158: Определение влажности без предварительного просушивания</t>
  </si>
  <si>
    <t>Услуга № 159: Определение внешнего вида в зерне</t>
  </si>
  <si>
    <t>Услуга № 160: Определение доброкачественного ядра</t>
  </si>
  <si>
    <t>Услуга № 162: Определение жизнеспособности</t>
  </si>
  <si>
    <t>Услуга № 163: Определение загрязненности</t>
  </si>
  <si>
    <t>Услуга № 164: Определение запаха</t>
  </si>
  <si>
    <t>Услуга № 165: Определение зараженности вредителями</t>
  </si>
  <si>
    <t>Услуга № 166: Определение зольности</t>
  </si>
  <si>
    <t>Услуга № 167: Определение ингибирующих веществ</t>
  </si>
  <si>
    <t>Услуга № 168: Определение индекса БГКП в почве</t>
  </si>
  <si>
    <t>Услуга № 169: Определение йодного числа</t>
  </si>
  <si>
    <t>Услуга № 170: Определение качества и безопасности сельскохозяйственной и пищевой продукции в соответствии с ГОСТ и ТР ТС: консервы, маринады овощные показатели безопасности</t>
  </si>
  <si>
    <t>Услуга № 171: Определение качества и безопасности сельскохозяйственной и пищевой продукции в соответствии с ГОСТ и ТР ТС: консервы, маринады овощные показатели качества</t>
  </si>
  <si>
    <t>Услуга № 174: Определение качества и безопасности сельскохозяйственной и пищевой продукции в соответствии с ГОСТ и ТР ТС: крупа гороховая показатели безопасности</t>
  </si>
  <si>
    <t>Услуга № 172: Определение качества и безопасности сельскохозяйственной и пищевой продукции в соответствии с ГОСТ и ТР ТС: гречневая крупа показатели качества</t>
  </si>
  <si>
    <t>Услуга № 172: Определение качества и безопасности сельскохозяйственной и пищевой продукции в соответствии с ГОСТ и ТР ТС: гречневая крупа показатели безопасности</t>
  </si>
  <si>
    <t>Услуга № 173: Определение качества и безопасности сельскохозяйственной и пищевой продукции в соответствии с ГОСТ и ТР ТС: зерно пшеници показатели качества</t>
  </si>
  <si>
    <t>Услуга № 175: Определение качества и безопасности сельскохозяйственной и пищевой продукции в соответствии с ГОСТ и ТР ТС: крупа гороховая показатели качества</t>
  </si>
  <si>
    <t>Услуга № 176: Определение качества и безопасности сельскохозяйственной и пищевой продукции в соответствии с ГОСТ и ТР ТС: мука 1-го сорта показатели безопасности</t>
  </si>
  <si>
    <t>Услуга № 177: Определение качества и безопасности сельскохозяйственной и пищевой продукции в соответствии с ГОСТ и ТР ТС: мука 1-го сорта показатели качества</t>
  </si>
  <si>
    <t>Услуга № 178: Определение качества и безопасности сельскохозяйственной и пищевой продукции в соответствии с ГОСТ и ТР ТС: пшеничная крупа показатели безопасности</t>
  </si>
  <si>
    <t>Услуга № 179: Определение качества и безопасности сельскохозяйственной и пищевой продукции в соответствии с ГОСТ и ТР ТС: пшеничная крупа показатели качества</t>
  </si>
  <si>
    <t>Услуга № 180: Определение качества и безопасности сельскохозяйственной и пищевой продукции в соответствии с ГОСТ и ТР ТС: хлеб показатели безопасности</t>
  </si>
  <si>
    <t>Услуга № 181: Определение качества и безопасности сельскохозяйственной и пищевой продукции в соответствии с ГОСТ и ТР ТС: хлеб показатели качества</t>
  </si>
  <si>
    <t>Услуга № 182: Определение качества и безопасности сельскохозяйственной и пищевой продукции в соответствии с ГОСТ и ТР ТС: ячменная крупа показатели безопасности</t>
  </si>
  <si>
    <t>Услуга № 183: Определение качества и безопасности сельскохозяйственной и пищевой продукции в соответствии с ГОСТ и ТР ТС: ячменная крупа показатели качества</t>
  </si>
  <si>
    <t>Услуга № 184: Определение качества клейковины</t>
  </si>
  <si>
    <t>Услуга № 185: Определение количества клейковины</t>
  </si>
  <si>
    <t>Услуга № 186: Определение КМАФАнМ  (микробиологический метод)</t>
  </si>
  <si>
    <t>Услуга № 187: Определение КМАФАнМ  (экспресс метод)</t>
  </si>
  <si>
    <t>Услуга № 188: Определение консервантов (сорбиновая, бензойная кислота) за одно наименование</t>
  </si>
  <si>
    <t>Услуга № 189: Определение крахмала (условная крахмалистость)</t>
  </si>
  <si>
    <t>Услуга № 190: Определение крупности, крупноты помола, номер (проход через сито, сход)</t>
  </si>
  <si>
    <t>Услуга № 191: Определение массовой доли сухого вещества (корма растительного и животного происхождения)</t>
  </si>
  <si>
    <t>Услуга № 192: Определение массовой доли сухого обезжиренного молочного остатка</t>
  </si>
  <si>
    <t>Услуга № 193: Определение массовой доли сырого протеина</t>
  </si>
  <si>
    <t>Услуга № 194: Определение молочнокислых микроорганизмов</t>
  </si>
  <si>
    <t>Услуга № 195: Определение мучки</t>
  </si>
  <si>
    <t>Услуга № 196: Определение наличия металломагнитной примеси</t>
  </si>
  <si>
    <t>Услуга № 197: Определение наличия минеральной примеси</t>
  </si>
  <si>
    <t>Услуга № 198: Определение натуры</t>
  </si>
  <si>
    <t>Услуга № 199: Определение нитратов, нитритов в сыре  за одно наименование</t>
  </si>
  <si>
    <t>Услуга № 200: Определение нитрофуранов</t>
  </si>
  <si>
    <t>Услуга № 201: Определение нитрофуранов при одновременном исследовании 10 проб</t>
  </si>
  <si>
    <t>Услуга № 202:Фосфорсодержащие вещества</t>
  </si>
  <si>
    <t>Услуга № 203: Определение особо учитываемой примеси</t>
  </si>
  <si>
    <t>Услуга № 204: Определение остаточного количества хлорорганических пестицидов в пищевой продукции</t>
  </si>
  <si>
    <t>Услуга № 205: Определение остаточного количества пестицидов 2,4Д кислота ее соли и эфиры в почве</t>
  </si>
  <si>
    <t>Услуга № 206: Определение остаточного количества фосфорорганических пестицидов в почве</t>
  </si>
  <si>
    <t>Услуга № 207: Определение остаточного количества пестицидов не вошедших в другие группы в почве</t>
  </si>
  <si>
    <t>Услуга № 208: Определение остаточного количества пестицидов 2,4 кислота ее соли и эфиры в пищевой продукции</t>
  </si>
  <si>
    <t>Услуга № 209: Определение остаточного количества ртутьорганических пестицидов в пищевой продукции</t>
  </si>
  <si>
    <t>Услуга № 210: Определение остаточного количества фосфорорганических пестицидов в пищевой продукции</t>
  </si>
  <si>
    <t>Услуга № 211: Определение остаточного количества пестицидов не вошедших в другие группы в пищевой продукции</t>
  </si>
  <si>
    <t>Услуга № 212: Определение патогенных бактерий, вт.ч. Сальмонеллы в почве</t>
  </si>
  <si>
    <t>Услуга № 213:Исследование смывов на наличе условно - патогенной микрофлоры и качества дезинфекции (микробиологическим методом): Определение плесини</t>
  </si>
  <si>
    <t>Услуга № 214:Определение плесневых грибов и дрожжей</t>
  </si>
  <si>
    <t>Услуга № 215: Определение плотности молока</t>
  </si>
  <si>
    <t>Услуга № 216: Определение показателей в кофе для производственного контроля</t>
  </si>
  <si>
    <t xml:space="preserve">Услуга № 217: Определение показателей в продукции чайной промышленности для производственного контроля </t>
  </si>
  <si>
    <t>Услуга № 218: Определение промышленной стерильности мясных и рыбных консервов</t>
  </si>
  <si>
    <t>Услуга № 219: Определение промышленной стерильности консервированной продукции</t>
  </si>
  <si>
    <t>Услуга № 220: Определение развариваемости</t>
  </si>
  <si>
    <t>Услуга № 220: Определение сальмонеллы в молоке и молочных продуктах</t>
  </si>
  <si>
    <t>Услуга № 221: Определение сальмонеллы в мясных и рыбных продуктах</t>
  </si>
  <si>
    <t>Услуга № 222: Определение сальмонеллы в овощах</t>
  </si>
  <si>
    <t>Услуга № 223: Определение содержания белка</t>
  </si>
  <si>
    <t>Услуга № 224: Определение содержания вредных примесей</t>
  </si>
  <si>
    <t>Услуга № 225: Определение содержания ДВ: два ДВ</t>
  </si>
  <si>
    <t>Услуга № 226: Определение содержания ДВ: одно ДВ</t>
  </si>
  <si>
    <t>Услуга № 227: Определение содержания испорченных и поврежденных зерен</t>
  </si>
  <si>
    <t>Услуга № 228: Определение содержания мелких зерен</t>
  </si>
  <si>
    <t>Услуга № 229: Определение содержания микотоксинов : Афлатоксин В1 (методом ВЭЖХ)</t>
  </si>
  <si>
    <t>Услуга № 230: Определение содержания микотоксинов : Афлатоксин В1 (методом ИФА)</t>
  </si>
  <si>
    <t>Услуга № 231: Определение содержания микотоксинов : Афлатоксин М1 (методом ВЭЖХ)</t>
  </si>
  <si>
    <t>Услуга № 232: Определение содержания микотоксинов : Афлатоксин М1 (методом ИФА)</t>
  </si>
  <si>
    <t>Услуга № 233: Определение содержания микотоксинов : Дезоксинилваленон (методом ВЭЖХ)</t>
  </si>
  <si>
    <t>Услуга № 234: Определение содержания микотоксинов : Дезоксинилваленон (методом ИФА)</t>
  </si>
  <si>
    <t>Услуга № 235: Определение содержания микотоксинов : Зеараленон (методом ИФА)</t>
  </si>
  <si>
    <t>Услуга № 236: Определение содержания микотоксинов : Охратоксин (методом ВЭЖХ)</t>
  </si>
  <si>
    <t>Услуга № 237: Определение содержания микотоксинов : Охратоксин (методом ИФА)</t>
  </si>
  <si>
    <t>Услуга № 238: Определение содержания микотоксинов : Т-2 токсин (методом ИФА)</t>
  </si>
  <si>
    <t>Услуга № 239: Определение содержания микотоксинов : Т-2 токсин (методом ИФА)</t>
  </si>
  <si>
    <t>Услуга № 240: Определение содержания не явно выраженной сорной и масличной примеси</t>
  </si>
  <si>
    <t>Услуга № 241: Определение содержания сорной и зерновой примеси</t>
  </si>
  <si>
    <t>Услуга № 242: Определение содержания явно выраженной сорной и масличной примеси</t>
  </si>
  <si>
    <t>Услуга № 243: Определение соматических клеток</t>
  </si>
  <si>
    <t>Услуга № 244: Определение способности прорастания и энергии прорастания</t>
  </si>
  <si>
    <t>Услуга № 245: Определение стекловидности с использованием диафаноскопа</t>
  </si>
  <si>
    <t>Услуга № 246: Определение стекловидности по результатам осмотра среза зерна</t>
  </si>
  <si>
    <t>Услуга № 247: Определение сульфитредуцирующих клостридий</t>
  </si>
  <si>
    <t>Услуга № 248: Определение трудноотделимой примеси</t>
  </si>
  <si>
    <t>Услуга № 248: Определение цвета</t>
  </si>
  <si>
    <t>Услуга № 249: Определение содержания радионуклидов: Определение содержания цезий-137, стронций -90 в пищевой продукции</t>
  </si>
  <si>
    <t>Услуга № 250: Определение числа падения</t>
  </si>
  <si>
    <t>Услуга № 250: Органолептические исследования</t>
  </si>
  <si>
    <t>Услуга № 251: Отбор и индентификация образцов для проведения сертификационных испытаний</t>
  </si>
  <si>
    <t>Услуга № 252: Отбор почвенного образца с составлением объединенной пробы</t>
  </si>
  <si>
    <t>Услуга № 253: Исследование смывов на наличие условно-патогенной микрофлоры и качества дезинфекции: Отбор проб</t>
  </si>
  <si>
    <t>Услуга № 254: Отбор проб (сырья, а также продукции животного и растительного происхождения)  и подготовка проб к исследованию</t>
  </si>
  <si>
    <t>Услуга № 255: Отбор проб в складах (зерно)</t>
  </si>
  <si>
    <t>Услуга № 256: Отбор проб из мешков (зерно) свыше 100 мешков</t>
  </si>
  <si>
    <t>Услуга № 257: Отбор проб из струи перемещаемого продукта</t>
  </si>
  <si>
    <t>Услуга № 258: Отбор точечного почвенного образца</t>
  </si>
  <si>
    <t>Услуга № 259: Анализ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продукции растительного происхождения и кормов с оформлением соответствующей документации</t>
  </si>
  <si>
    <t>Услуга № 260: Анализ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продукции животного происхождения и кормов с оформлением соответствующей документации</t>
  </si>
  <si>
    <t>Услуга № 261:Выемка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Отходы злаковых и бобовых культур (отрубей, высевков, месятков и пр.) (вручную)</t>
  </si>
  <si>
    <t>Услуга № 262: Оформление документов (протокола испытаний)</t>
  </si>
  <si>
    <t>Услуга № 263: Оформление заключения о карантинном фиитосанитарном состоянии</t>
  </si>
  <si>
    <t>Услуга № 264: Оформление и выдача экспертного заключения по форме 1</t>
  </si>
  <si>
    <t>Услуга № 265: Оформление и выдача экспертного заключения по форме 2</t>
  </si>
  <si>
    <t>Услуга № 266: Оформление свидетельства карантинной экспертизы</t>
  </si>
  <si>
    <t>экземпляр</t>
  </si>
  <si>
    <t>Услуга № 267: Оформление сертификата (зерно)</t>
  </si>
  <si>
    <t>Площадь 81-200 га.</t>
  </si>
  <si>
    <t>Площадь до 20 га.</t>
  </si>
  <si>
    <t>Площадь до 201 -300 га.</t>
  </si>
  <si>
    <t>1 куб.м..</t>
  </si>
  <si>
    <t>средняя проба</t>
  </si>
  <si>
    <t>Услуга № 268: Оформление документов (протокол испытаний)</t>
  </si>
  <si>
    <t>Услуга № 269: Оценка соответствия продукции установленным требованиям и подготовка решения о возможности сертификата соответствия</t>
  </si>
  <si>
    <t>Услуга № 270: Паразитарная чистота</t>
  </si>
  <si>
    <t>Услуга № 271: Фитосанитарное обследование на выявление карантинных объектов: паровых полей и невозделанных земель</t>
  </si>
  <si>
    <t>Услуга № 272: Перекисное число</t>
  </si>
  <si>
    <t>Услуга № 273: Подвижная форма тяжелых металлов (свинец, кадмий, медь, цинк, никель и др.) в почве</t>
  </si>
  <si>
    <t>Услуга № 274: Подвижные соединения калия в почве</t>
  </si>
  <si>
    <t>Услуга № 275: Подвижные соединения фосфора в почве</t>
  </si>
  <si>
    <t>Услуга № 276: Подготовка образца к анализу при Определение качества химических средств защиты растений:</t>
  </si>
  <si>
    <t>Услуга № 277: Подготовка образца к анализу (зерно, продукция пищевая)</t>
  </si>
  <si>
    <t>Услуга № 278: Подготовка образца к анализу (почва)</t>
  </si>
  <si>
    <t>Услуга № 279: Подготовка решения к заявке</t>
  </si>
  <si>
    <t>Услуга № 280: Подготовка средней пробы и выделение навесок (зерна)</t>
  </si>
  <si>
    <t>Услуга № 281: Просмотр для выявления семян сорных растений, вредителей и признаков болезней в таре и упаковочных материалах: Поддон</t>
  </si>
  <si>
    <r>
      <t>Услуга № 282: Проведение полного анализа семян: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 xml:space="preserve">Подсолнечник, клещевина, арахис </t>
    </r>
  </si>
  <si>
    <t>Услуга № 283: Определение всхожести семян (Подсолнечник, клещевина, арахис</t>
  </si>
  <si>
    <t>Услуга № 284: Услуга по подтверждению/оценке соответствия качества: Семена льна (ГОСТ 10582-76), рапса (ГОСТ 10583-76) (вагон)</t>
  </si>
  <si>
    <t>Услуга № 285: Услуга по подтверждению/оценке соответствия качества: Пшеница на продовольственные цели (ГОСТ Р 52554-2006) (вагон):</t>
  </si>
  <si>
    <t>Услуга № 286: Показатели безопасности для всех видов продук-ции, за исключением рыбы (спектрометрическим методом, методом инверсионной вольтамперомет-рии, жидкостной хромотграфии) без бенз(а)пирена</t>
  </si>
  <si>
    <t>Услуга № 287: Показатели безопасности для рыбы и продукции из рыбы (спектрометрическим методом, методом инверсионной вольтамперомет-рии, жидкостной хромотграфии) без бенз(а)пирена</t>
  </si>
  <si>
    <t>Услуга № 288: Пригодность воды для полива</t>
  </si>
  <si>
    <t>Услуга № 289: Прием, входной контроль и регистрация заявки</t>
  </si>
  <si>
    <t>Услуга № 290: Подтверждение соответствия продукции (декларирование) серийный выпуск</t>
  </si>
  <si>
    <t>Услуга № 291: Фитосанитарное обследование на выявление карантинных объектов (Пропашные культуры)</t>
  </si>
  <si>
    <t xml:space="preserve">Услуга № 292: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Пряности,                                                                                                специи,                                                                                                                     чай,                                                                                                                          хмель,                                                                                                                     грибы сушенные, целые, нарезанные кусками, ломтиками, измельченные или в виде порошка, но не повергнутые дальнейшей обработке </t>
  </si>
  <si>
    <t>Услуга № 293: Анализ заготовляемого зерна в соответствии с ТРТС 015/2011: Пшеница кормовая</t>
  </si>
  <si>
    <t>Услуга № 294: Анализ заготовляемого зерна в соответствии с ТРТС 015/2011: Пшеница продовольственная</t>
  </si>
  <si>
    <t>Услуга № 295: Проведение полного анализа семян: Пшеница, овес, ячмень, рожь, тритикале, кукуруза</t>
  </si>
  <si>
    <t>Услуга № 296: Определение массы 1000 семян: Пшеница, овес, ячмень, рожь, тритикале, кукуруза</t>
  </si>
  <si>
    <t>Услуга № 297: Определение чистоты: Пшеница, овес, ячмень, рожь, тритикале, кукуруза</t>
  </si>
  <si>
    <t>Услуга № 298: Определение всхожести: Пшеница, овес, ячмень, рожь, тритикале, кукуруза</t>
  </si>
  <si>
    <t>Услуга № 299: Определение жизнеспособности: Пшеница, овес, ячмень, рожь, тритикале, кукуруза</t>
  </si>
  <si>
    <t>Услуга № 300: Определение силы роста: Пшеница, овес, ячмень, рожь, тритикале, кукуруза</t>
  </si>
  <si>
    <t>Услуга № 301: Определение чистоты и всхожести: Пшеница, овес, ячмень, рожь, тритикале, кукуруза</t>
  </si>
  <si>
    <t>Услуга № 302: Разработка проектов рекультивации  земель</t>
  </si>
  <si>
    <t>Услуга № 303: Анализ заготовляемого зерна в соответствии с ТРТС 015/2011: Рапс продовольственный</t>
  </si>
  <si>
    <t>Услуга № 304: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Рассада овощниых, цветочных и ягодных культур</t>
  </si>
  <si>
    <t>Услуга № 305: Рассмотрение представленных заявителем документов на регистрацию декларации о соответствии партия до 1000 тн.</t>
  </si>
  <si>
    <t>Услуга № 305: Рассмотрение представленных заявителем документов на регистрацию декларации о соответствии партия свыше 1000 тн.</t>
  </si>
  <si>
    <t>Услуга № 306: Рассмотрение документов приложенных к заявке</t>
  </si>
  <si>
    <t xml:space="preserve">Услуга № 307: Рассмотрение представленных заявителем документов на регистрацию декларации о соответствии серийный выпуск </t>
  </si>
  <si>
    <t>Услуга № 308: Апробация посевов многолетних и однолетних трав методом осмотра или отбора снопа-Расчет апробации</t>
  </si>
  <si>
    <t>Услуга № 309: Апробация посевов многолетних и однолетних трав методом осмотра или отбора снопа-Расчет апробации</t>
  </si>
  <si>
    <t>Услуга № 310: Апробация посевов масличных культур всех категорий методом отбора снопа или осмотра растений-Расчет апробации</t>
  </si>
  <si>
    <t>Услуга № 311: Апробация посевов масличных культур всех категорий методом отбора снопа или осмотра растений-Расчет апробации</t>
  </si>
  <si>
    <t>Услуга № 312: Апробация посевов масличных культур всех категорий методом отбора снопа или осмотра растений-Расчет апробации</t>
  </si>
  <si>
    <t>Услуга № 313: Апробация посевов масличных культур всех категорий методом отбора снопа или осмотра растений-Расчет апробации</t>
  </si>
  <si>
    <t>Услуга № 314: Апробация посевов масличных культур всех категорий методом отбора снопа или осмотра растений-Расчет обследования</t>
  </si>
  <si>
    <t>Услуга № 315: Апробация посевов масличных культур всех категорий методом отбора снопа или осмотра растений-Расчет обследования</t>
  </si>
  <si>
    <t>Услуга № 316: Апробация посевов масличных культур всех категорий методом отбора снопа или осмотра растений-Расчет обследования</t>
  </si>
  <si>
    <t>Услуга № 317: Регистрация декларации о соответствии</t>
  </si>
  <si>
    <t>Услуга № 318: Регистрация посевов, все группы культур</t>
  </si>
  <si>
    <t>Услуга № 319: Редуцирующие сахара (мед, сахар)</t>
  </si>
  <si>
    <t xml:space="preserve">Услуга № 320: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Рождественнские деревья (новогодние елки) </t>
  </si>
  <si>
    <t>Услуга № 321: Анализ заготовляемого зерна в соответствии с ТРТС 015/2011: Рожь продовольственная</t>
  </si>
  <si>
    <t>Услуга № 322: Определение содержания токсичных элементов: Ртуть в продукции</t>
  </si>
  <si>
    <t>Услуга № 323: Апробация маточных насаждений и посадочного материала плодовых, ягодных, цветочных культур и винограда: Саженцы семечковых и косточковых культур (второе поле). Схема посадки 0,9х0,2м. Место работы-участок питомника</t>
  </si>
  <si>
    <t xml:space="preserve">Услуга № 324: Определение качества посадочного материала плодовых, ягодных, цветочных культур и винограда: </t>
  </si>
  <si>
    <t>Услуга № 325: Апробация маточных насаждений и посадочного материала плодовых, ягодных, цветочных культур и винограда: Саженцы смородины, крыжовника, малины, земляники 0,8х0,15м. Место работы учсаток питомника</t>
  </si>
  <si>
    <t>Услуга № 326: Санитарно микробиологические исследования почвы</t>
  </si>
  <si>
    <t>Услуга № 327: Санитарно-паразиотические иследования плодоовощной культуры</t>
  </si>
  <si>
    <t>Услуга № 328: Сахар (хлеб, хлебные изделия и др.)</t>
  </si>
  <si>
    <t>Услуга № 329: Сахароза</t>
  </si>
  <si>
    <t>Услуга № 330: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Свежие фрукты и овощи  ягоды, бахчевые, свежие грибы: партия до 1 тонны</t>
  </si>
  <si>
    <t>Услуга № 331: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Свежие фрукты и овощи ягоды, бахчевые, свежие грибы: партия от 1 тонны до 150 тонн</t>
  </si>
  <si>
    <t>Услуга № 332: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Свежие фрукты и овощи ягоды, бахчевые, свежие грибы: партия свыше 150 тонн</t>
  </si>
  <si>
    <t>Услуга № 333: Определение всхожести семян: Свекла кормовая, столовая, сахарная</t>
  </si>
  <si>
    <t>Услуга № 334: Проведение полного анализа семян: Свекла кормовая, столовая</t>
  </si>
  <si>
    <t>Услуга № 335: Определение содержания токсичных элементов: Свинец в пищевой продукции</t>
  </si>
  <si>
    <r>
      <t>Услуга № 336: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Семена бобовых культур (фасоль, соя, бобы и т.д.)</t>
    </r>
  </si>
  <si>
    <t>Услуга № 337: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 Семена зерновых культур (пшеница, ячмень, тритикале, овес)</t>
  </si>
  <si>
    <t>Услуга № 338: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 Семена злаковых, кормовых трав (костер, овсяница, райграс, мятлик и т.д.)</t>
  </si>
  <si>
    <t>Услуга № 339: Определение всхожести семян (Семена овощных культур с массой навески от 2 до 10 граммов томат, капуста, морковь, турнепс, брюква)</t>
  </si>
  <si>
    <t>Услуга № 340: Проведение полного анализа семян (Семена овощных культур с массой навески от 2 до 10 граммов томат, капуста, морковь, турнепс, брюква)</t>
  </si>
  <si>
    <t>Услуга № 341: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 Семена технических и масличных культур (рапс, подсолнечник, кунжут и т.д.)</t>
  </si>
  <si>
    <t>Услуга № 342: Сертификация семян и посадочного материала сельскохозяйственных растений</t>
  </si>
  <si>
    <t>Услуга № 343: Составление объединенной пробы (зерна)</t>
  </si>
  <si>
    <t>Услуга №344: Проведение полного анализа семян: Соя</t>
  </si>
  <si>
    <t>Услуга № 345: Определение всхожести семян: Соя</t>
  </si>
  <si>
    <t>Услуга № 346: Апробация посевов методом осмотра растений на корню: Соя (репродукционные посевы)</t>
  </si>
  <si>
    <t>Услуга №347:  Апробация посевов методом осмотра растений на корню: Соя (репродукционные посевы)</t>
  </si>
  <si>
    <t>Услуга №348:  Апробация посевов методом осмотра растений на корню: Соя (репродукционные посевы)</t>
  </si>
  <si>
    <t>Услуга №349:  Апробация посевов методом осмотра растений на корню: Соя (репродукционные посевы)</t>
  </si>
  <si>
    <t>Услуга №350:  Апробация посевов методом осмотра растений на корню: Соя (элитные посевы)</t>
  </si>
  <si>
    <t>Услуга №351: Степень засоленности почвы</t>
  </si>
  <si>
    <t>Услуга № 352: Определение типового состава</t>
  </si>
  <si>
    <t>Услуга № 353: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Товарный подсолнечник, кориандр, горчица, клещевина, соя, рапс, продовольственное семя тыквы, фасоль, горох, бобы, лен, копра и т.п.</t>
  </si>
  <si>
    <t>Услуга № 354: Определение содержания токсичных элементов: Цинк в почве</t>
  </si>
  <si>
    <t>Услуга № 355: Определение содержания токсичных элементов: Кадмий в почве</t>
  </si>
  <si>
    <t>Услуга № 356: Определение содержания токсичных элементов: Медь в почве</t>
  </si>
  <si>
    <t>Услуга № 357: Определение содержания токсичных элементов: Мышьяк в почве</t>
  </si>
  <si>
    <t>Услуга № 358: Определение содержания токсичных элементов: Никель в почве</t>
  </si>
  <si>
    <t>Услуга № 359: Определение содержания токсичных элементов: Ртуть в почве</t>
  </si>
  <si>
    <t>Услуга № 360: Определение содержания токсичных элементов: Свинец в почве</t>
  </si>
  <si>
    <t>Услуга № 361: Определение всхожести семян: Травосмесь</t>
  </si>
  <si>
    <t>Услуга № 362: Проведение полного анализа семян: Травосмесь</t>
  </si>
  <si>
    <t>Услуга № 363: Просмотр для выявления семян сорных растений, вредителей и признаков болезней в таре и упаковочных материалах: Иной упаковочный материал</t>
  </si>
  <si>
    <t>Услуга № 364: Фитосанитарное обследование: Складских помещений с продукцией</t>
  </si>
  <si>
    <t>Услуга № 365: Фитосанитарное обследование: Складских помещений пустых</t>
  </si>
  <si>
    <t>Услуга № 366: Фитоэкспертиза семян на наличие грибной инфекции</t>
  </si>
  <si>
    <t>Услуга № 367: Фосфоросодержащие вещества</t>
  </si>
  <si>
    <t>Услуга № 368: Хлориды</t>
  </si>
  <si>
    <t>Услуга № 369: Цветное число (масло растительное)</t>
  </si>
  <si>
    <t>Услуга № 370: Определение всхожести семян: Цветочные культуры</t>
  </si>
  <si>
    <t>Услуга № 371: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Срезанные цветы и бутоны, пригодные для составления букетов или для декоративных целей, засушенные листья, ветки и другие части растений без цветков или бутонов, травы, пригодные для  составления букетов или для декоративных целей, свежие, засушенные, без дальнейшей обработки партия до 1000 шт.</t>
  </si>
  <si>
    <t>Услуга № 372: Определение содержания токсичных элементов: Цинк в пищевой продукции</t>
  </si>
  <si>
    <t>Услуга № 373: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Шрот и жмых</t>
  </si>
  <si>
    <t>Услуга № 374: Экспертиза на выявление бактерий и изучение их признаков: Культурально-морфологический метод</t>
  </si>
  <si>
    <t>Услуга № 375: Экспертиза средней пробы семян на засоренность: крупносеменные растения</t>
  </si>
  <si>
    <t>Услуга № 376: Экспертиза средней пробы семян на засоренность: мелкосеменные растения</t>
  </si>
  <si>
    <t>Услуга № 377: Экспертиза средней пробы семян на засоренность: среднесеменные растения</t>
  </si>
  <si>
    <t>Услуга № 378: Экстрактивные вещества (чай, кофе)</t>
  </si>
  <si>
    <t xml:space="preserve">Услуга № 379: Анализ заготовляемого зерна в соответствии с ТРТС 015/2011: Ячмень кормовой </t>
  </si>
  <si>
    <t>Услуга № 380: Анализ заготовляемого зерна в соответствии с ТРТС 015/2011: Ячмень пивоваренный с бенз(а)пиреном</t>
  </si>
  <si>
    <t>Услуга № 381: Анализ заготовляемого зерна в соответствии с ТРТС 015/2011: Ячмень продовольственный с бенз(а)пиреном</t>
  </si>
  <si>
    <t>Услуга № 382: Просмотр для выявления семян сорных растений, вредителей и признаков болезней в таре и упаковочных материалах: Пустые деревянные ящики</t>
  </si>
  <si>
    <t>Услуга № 383: Анализ заготовляемого зерна в соответствии с ТРТС 015/2011: Пшеница кормовая</t>
  </si>
  <si>
    <t>Услуга № 384: Апробация посевов методом отбора снопа и проб: Гречиха (репродукционные посевы)</t>
  </si>
  <si>
    <t>Услуга № 385: Лабораторный анализ и разбор средней пробы (гербологический)</t>
  </si>
  <si>
    <t>" 22 "   февраля  2018 год</t>
  </si>
  <si>
    <t>22.02.2018</t>
  </si>
  <si>
    <t>" 22 " февраля 2018</t>
  </si>
  <si>
    <t>- Свидетельство об уполномачивании испытательной лаборатории для проведения работ в Системе добровольной сертификации семян  сельскохозяйственных растений "СемСтандарт" от 26.01.2017 г. регистрационный номер РФ ССС 008 ИЛ 001, со сроком действия до 26.01.2022 г.</t>
  </si>
  <si>
    <t>На базе Учреждения работают аккредитованные Федеральной службой по аккредитации (РОСАККРЕДИТАЦИЯ) Испытательный центр (аттестат аккредитации № RA RU.21ПХ84 выдан 12.01.2015 года; дата внесения сведений в реестр аккредитованных лиц 29.10.2014 года), орган по сертификации продукции (аттестат аккредитации органа по сертификации № RA.RU.11ПТ55 бессрочный, дата внесения сведений в реестр аккредитованных лиц 04.04.2016 года на право подтверждения соответствия пищевой продукции и продовольственного сырья требованиям Технических регламентов Таможенного союза и национального законодательства, а также орган инспекции (аттестат аккредитации RA.RU.710208 бессрочный, дата внесения сведений в реестр аккредитованных лиц 31.03.2017 г.)</t>
  </si>
  <si>
    <t>Бюджетное учреждение.</t>
  </si>
  <si>
    <t>закрепленного за ним федерального имущества 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</si>
</sst>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.25"/>
      <color indexed="8"/>
      <name val="Times New Roman"/>
      <family val="1"/>
    </font>
    <font>
      <vertAlign val="superscript"/>
      <sz val="8.25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mediumDashed"/>
    </border>
    <border>
      <left style="hair"/>
      <right style="hair"/>
      <top/>
      <bottom style="mediumDash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8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2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 horizontal="right"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9" fillId="0" borderId="0" xfId="0" applyFont="1" applyAlignment="1">
      <alignment horizontal="justify" vertical="top" wrapText="1" readingOrder="1"/>
    </xf>
    <xf numFmtId="0" fontId="9" fillId="33" borderId="0" xfId="0" applyFont="1" applyFill="1" applyAlignment="1">
      <alignment horizontal="justify" vertical="top" wrapText="1" readingOrder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justify" vertical="top" wrapText="1" readingOrder="1"/>
    </xf>
    <xf numFmtId="49" fontId="9" fillId="0" borderId="0" xfId="0" applyNumberFormat="1" applyFont="1" applyAlignment="1">
      <alignment vertical="center" wrapText="1"/>
    </xf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horizontal="center" vertical="top"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64" fillId="0" borderId="0" xfId="0" applyNumberFormat="1" applyFont="1" applyBorder="1" applyAlignment="1">
      <alignment vertical="top"/>
    </xf>
    <xf numFmtId="3" fontId="64" fillId="0" borderId="0" xfId="0" applyNumberFormat="1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4" fontId="64" fillId="0" borderId="0" xfId="0" applyNumberFormat="1" applyFont="1" applyBorder="1" applyAlignment="1">
      <alignment horizontal="center" vertical="top"/>
    </xf>
    <xf numFmtId="2" fontId="6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6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69" fillId="0" borderId="0" xfId="0" applyFont="1" applyFill="1" applyAlignment="1">
      <alignment horizontal="righ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9" fillId="0" borderId="0" xfId="0" applyFont="1" applyFill="1" applyAlignment="1">
      <alignment horizontal="righ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9" fillId="0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wrapText="1"/>
    </xf>
    <xf numFmtId="0" fontId="18" fillId="0" borderId="20" xfId="33" applyBorder="1" applyAlignment="1">
      <alignment horizontal="left"/>
      <protection/>
    </xf>
    <xf numFmtId="0" fontId="18" fillId="0" borderId="0" xfId="33">
      <alignment/>
      <protection/>
    </xf>
    <xf numFmtId="0" fontId="18" fillId="0" borderId="22" xfId="33" applyBorder="1" applyAlignment="1">
      <alignment horizontal="left"/>
      <protection/>
    </xf>
    <xf numFmtId="0" fontId="18" fillId="0" borderId="16" xfId="33" applyBorder="1" applyAlignment="1">
      <alignment horizontal="left"/>
      <protection/>
    </xf>
    <xf numFmtId="0" fontId="18" fillId="0" borderId="18" xfId="33" applyBorder="1" applyAlignment="1">
      <alignment horizontal="left"/>
      <protection/>
    </xf>
    <xf numFmtId="0" fontId="17" fillId="0" borderId="23" xfId="33" applyFont="1" applyFill="1" applyBorder="1" applyAlignment="1">
      <alignment horizontal="center" vertical="center" wrapText="1"/>
      <protection/>
    </xf>
    <xf numFmtId="0" fontId="17" fillId="0" borderId="14" xfId="33" applyFont="1" applyFill="1" applyBorder="1" applyAlignment="1">
      <alignment horizontal="center" vertical="center"/>
      <protection/>
    </xf>
    <xf numFmtId="0" fontId="17" fillId="0" borderId="20" xfId="33" applyFont="1" applyFill="1" applyBorder="1" applyAlignment="1">
      <alignment horizontal="left" vertical="top"/>
      <protection/>
    </xf>
    <xf numFmtId="0" fontId="17" fillId="0" borderId="24" xfId="33" applyFont="1" applyFill="1" applyBorder="1" applyAlignment="1">
      <alignment horizontal="center" vertical="center" wrapText="1"/>
      <protection/>
    </xf>
    <xf numFmtId="0" fontId="16" fillId="0" borderId="0" xfId="33" applyFont="1" applyFill="1" applyAlignment="1">
      <alignment horizontal="right" vertical="center" wrapText="1"/>
      <protection/>
    </xf>
    <xf numFmtId="0" fontId="16" fillId="0" borderId="25" xfId="33" applyFont="1" applyFill="1" applyBorder="1" applyAlignment="1">
      <alignment horizontal="center" vertical="center"/>
      <protection/>
    </xf>
    <xf numFmtId="0" fontId="18" fillId="0" borderId="0" xfId="33" applyBorder="1" applyAlignment="1">
      <alignment horizontal="left"/>
      <protection/>
    </xf>
    <xf numFmtId="0" fontId="16" fillId="0" borderId="0" xfId="33" applyFont="1" applyFill="1" applyBorder="1" applyAlignment="1">
      <alignment horizontal="center" vertical="center"/>
      <protection/>
    </xf>
    <xf numFmtId="0" fontId="16" fillId="0" borderId="0" xfId="33" applyFont="1" applyFill="1" applyAlignment="1">
      <alignment horizontal="left" vertical="top" wrapText="1"/>
      <protection/>
    </xf>
    <xf numFmtId="0" fontId="21" fillId="0" borderId="0" xfId="33" applyFont="1" applyFill="1" applyAlignment="1">
      <alignment horizontal="left" vertical="top" wrapText="1"/>
      <protection/>
    </xf>
    <xf numFmtId="0" fontId="17" fillId="0" borderId="20" xfId="33" applyFont="1" applyFill="1" applyBorder="1" applyAlignment="1">
      <alignment horizontal="center" vertical="center" wrapText="1"/>
      <protection/>
    </xf>
    <xf numFmtId="0" fontId="17" fillId="0" borderId="0" xfId="33" applyFont="1" applyFill="1" applyBorder="1" applyAlignment="1">
      <alignment horizontal="center" vertical="center" wrapText="1"/>
      <protection/>
    </xf>
    <xf numFmtId="0" fontId="68" fillId="0" borderId="26" xfId="0" applyFont="1" applyBorder="1" applyAlignment="1">
      <alignment vertical="top" wrapText="1"/>
    </xf>
    <xf numFmtId="0" fontId="68" fillId="0" borderId="26" xfId="0" applyFont="1" applyBorder="1" applyAlignment="1">
      <alignment horizontal="center" vertical="center" wrapText="1"/>
    </xf>
    <xf numFmtId="4" fontId="68" fillId="0" borderId="0" xfId="0" applyNumberFormat="1" applyFont="1" applyAlignment="1">
      <alignment/>
    </xf>
    <xf numFmtId="0" fontId="68" fillId="0" borderId="26" xfId="0" applyFont="1" applyBorder="1" applyAlignment="1">
      <alignment vertical="center" wrapText="1"/>
    </xf>
    <xf numFmtId="0" fontId="71" fillId="0" borderId="0" xfId="0" applyFont="1" applyAlignment="1">
      <alignment/>
    </xf>
    <xf numFmtId="4" fontId="68" fillId="0" borderId="27" xfId="0" applyNumberFormat="1" applyFont="1" applyBorder="1" applyAlignment="1">
      <alignment vertical="center"/>
    </xf>
    <xf numFmtId="2" fontId="68" fillId="0" borderId="26" xfId="0" applyNumberFormat="1" applyFont="1" applyBorder="1" applyAlignment="1">
      <alignment vertical="center" wrapText="1"/>
    </xf>
    <xf numFmtId="2" fontId="68" fillId="0" borderId="28" xfId="0" applyNumberFormat="1" applyFont="1" applyBorder="1" applyAlignment="1">
      <alignment vertical="center" wrapText="1"/>
    </xf>
    <xf numFmtId="0" fontId="68" fillId="0" borderId="26" xfId="0" applyFont="1" applyBorder="1" applyAlignment="1">
      <alignment vertical="center"/>
    </xf>
    <xf numFmtId="2" fontId="68" fillId="0" borderId="26" xfId="0" applyNumberFormat="1" applyFont="1" applyBorder="1" applyAlignment="1">
      <alignment vertical="top" wrapText="1"/>
    </xf>
    <xf numFmtId="0" fontId="68" fillId="0" borderId="26" xfId="0" applyFont="1" applyBorder="1" applyAlignment="1">
      <alignment horizontal="right" vertical="top" wrapText="1"/>
    </xf>
    <xf numFmtId="49" fontId="68" fillId="0" borderId="28" xfId="0" applyNumberFormat="1" applyFont="1" applyBorder="1" applyAlignment="1">
      <alignment horizontal="right" vertical="center"/>
    </xf>
    <xf numFmtId="49" fontId="68" fillId="0" borderId="28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68" fillId="0" borderId="29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right" vertical="center"/>
    </xf>
    <xf numFmtId="0" fontId="68" fillId="0" borderId="29" xfId="0" applyFont="1" applyBorder="1" applyAlignment="1">
      <alignment vertical="center" wrapText="1"/>
    </xf>
    <xf numFmtId="0" fontId="65" fillId="0" borderId="29" xfId="0" applyFont="1" applyBorder="1" applyAlignment="1">
      <alignment vertical="center" wrapText="1"/>
    </xf>
    <xf numFmtId="0" fontId="68" fillId="0" borderId="30" xfId="0" applyFont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8" fillId="0" borderId="29" xfId="0" applyFont="1" applyFill="1" applyBorder="1" applyAlignment="1">
      <alignment vertical="center" wrapText="1"/>
    </xf>
    <xf numFmtId="0" fontId="68" fillId="0" borderId="29" xfId="0" applyFont="1" applyBorder="1" applyAlignment="1">
      <alignment horizontal="left" vertical="center" wrapText="1" indent="5"/>
    </xf>
    <xf numFmtId="0" fontId="64" fillId="0" borderId="29" xfId="0" applyFont="1" applyBorder="1" applyAlignment="1">
      <alignment vertical="center" wrapText="1"/>
    </xf>
    <xf numFmtId="0" fontId="68" fillId="0" borderId="29" xfId="0" applyFont="1" applyBorder="1" applyAlignment="1">
      <alignment horizontal="left" vertical="center" wrapText="1"/>
    </xf>
    <xf numFmtId="2" fontId="68" fillId="0" borderId="29" xfId="0" applyNumberFormat="1" applyFont="1" applyBorder="1" applyAlignment="1">
      <alignment vertical="center" wrapText="1"/>
    </xf>
    <xf numFmtId="0" fontId="68" fillId="0" borderId="29" xfId="0" applyFont="1" applyBorder="1" applyAlignment="1">
      <alignment vertical="top" wrapText="1"/>
    </xf>
    <xf numFmtId="0" fontId="66" fillId="0" borderId="29" xfId="0" applyFont="1" applyBorder="1" applyAlignment="1">
      <alignment vertical="center" wrapText="1"/>
    </xf>
    <xf numFmtId="0" fontId="66" fillId="0" borderId="29" xfId="0" applyFont="1" applyFill="1" applyBorder="1" applyAlignment="1">
      <alignment vertical="center" wrapText="1"/>
    </xf>
    <xf numFmtId="0" fontId="66" fillId="0" borderId="29" xfId="0" applyFont="1" applyBorder="1" applyAlignment="1">
      <alignment vertical="top" wrapText="1"/>
    </xf>
    <xf numFmtId="0" fontId="26" fillId="0" borderId="29" xfId="0" applyFont="1" applyBorder="1" applyAlignment="1">
      <alignment vertical="center" wrapText="1"/>
    </xf>
    <xf numFmtId="0" fontId="66" fillId="0" borderId="29" xfId="0" applyFont="1" applyFill="1" applyBorder="1" applyAlignment="1">
      <alignment vertical="top" wrapText="1"/>
    </xf>
    <xf numFmtId="0" fontId="2" fillId="0" borderId="24" xfId="33" applyFont="1" applyFill="1" applyBorder="1" applyAlignment="1">
      <alignment horizontal="center" vertical="center" wrapText="1"/>
      <protection/>
    </xf>
    <xf numFmtId="164" fontId="2" fillId="0" borderId="24" xfId="33" applyNumberFormat="1" applyFont="1" applyFill="1" applyBorder="1" applyAlignment="1">
      <alignment horizontal="center" vertical="center" wrapText="1"/>
      <protection/>
    </xf>
    <xf numFmtId="4" fontId="2" fillId="0" borderId="24" xfId="33" applyNumberFormat="1" applyFont="1" applyFill="1" applyBorder="1" applyAlignment="1">
      <alignment horizontal="center" vertical="center" wrapText="1"/>
      <protection/>
    </xf>
    <xf numFmtId="0" fontId="68" fillId="0" borderId="29" xfId="0" applyFont="1" applyBorder="1" applyAlignment="1">
      <alignment horizontal="center" vertical="top" wrapText="1"/>
    </xf>
    <xf numFmtId="0" fontId="68" fillId="0" borderId="29" xfId="0" applyFont="1" applyBorder="1" applyAlignment="1">
      <alignment horizontal="center" vertical="top"/>
    </xf>
    <xf numFmtId="4" fontId="68" fillId="0" borderId="29" xfId="0" applyNumberFormat="1" applyFont="1" applyBorder="1" applyAlignment="1">
      <alignment horizontal="center" vertical="top"/>
    </xf>
    <xf numFmtId="2" fontId="68" fillId="0" borderId="29" xfId="0" applyNumberFormat="1" applyFont="1" applyBorder="1" applyAlignment="1">
      <alignment horizontal="center" vertical="top"/>
    </xf>
    <xf numFmtId="0" fontId="68" fillId="0" borderId="29" xfId="0" applyFont="1" applyBorder="1" applyAlignment="1">
      <alignment horizontal="left" vertical="top" wrapText="1"/>
    </xf>
    <xf numFmtId="0" fontId="3" fillId="34" borderId="29" xfId="0" applyFont="1" applyFill="1" applyBorder="1" applyAlignment="1">
      <alignment horizontal="left" vertical="top" wrapText="1"/>
    </xf>
    <xf numFmtId="4" fontId="68" fillId="0" borderId="29" xfId="0" applyNumberFormat="1" applyFont="1" applyFill="1" applyBorder="1" applyAlignment="1">
      <alignment horizontal="center" vertical="top"/>
    </xf>
    <xf numFmtId="2" fontId="68" fillId="0" borderId="32" xfId="0" applyNumberFormat="1" applyFont="1" applyBorder="1" applyAlignment="1">
      <alignment horizontal="center" vertical="top"/>
    </xf>
    <xf numFmtId="0" fontId="68" fillId="0" borderId="32" xfId="0" applyFont="1" applyBorder="1" applyAlignment="1">
      <alignment/>
    </xf>
    <xf numFmtId="0" fontId="66" fillId="0" borderId="33" xfId="0" applyFont="1" applyBorder="1" applyAlignment="1">
      <alignment/>
    </xf>
    <xf numFmtId="0" fontId="66" fillId="0" borderId="33" xfId="0" applyFont="1" applyBorder="1" applyAlignment="1">
      <alignment horizontal="center" vertical="top"/>
    </xf>
    <xf numFmtId="4" fontId="66" fillId="0" borderId="33" xfId="0" applyNumberFormat="1" applyFont="1" applyBorder="1" applyAlignment="1">
      <alignment horizontal="center" vertical="top"/>
    </xf>
    <xf numFmtId="2" fontId="68" fillId="0" borderId="33" xfId="0" applyNumberFormat="1" applyFont="1" applyBorder="1" applyAlignment="1">
      <alignment horizontal="center" vertical="top"/>
    </xf>
    <xf numFmtId="0" fontId="68" fillId="0" borderId="33" xfId="0" applyFont="1" applyBorder="1" applyAlignment="1">
      <alignment/>
    </xf>
    <xf numFmtId="0" fontId="68" fillId="0" borderId="32" xfId="0" applyFont="1" applyBorder="1" applyAlignment="1">
      <alignment vertical="top" wrapText="1"/>
    </xf>
    <xf numFmtId="0" fontId="68" fillId="0" borderId="32" xfId="0" applyFont="1" applyBorder="1" applyAlignment="1">
      <alignment horizontal="center" vertical="top"/>
    </xf>
    <xf numFmtId="4" fontId="68" fillId="0" borderId="32" xfId="0" applyNumberFormat="1" applyFont="1" applyBorder="1" applyAlignment="1">
      <alignment horizontal="center" vertical="top"/>
    </xf>
    <xf numFmtId="0" fontId="68" fillId="0" borderId="29" xfId="0" applyFont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top"/>
    </xf>
    <xf numFmtId="4" fontId="12" fillId="33" borderId="34" xfId="0" applyNumberFormat="1" applyFont="1" applyFill="1" applyBorder="1" applyAlignment="1">
      <alignment horizontal="center" vertical="top"/>
    </xf>
    <xf numFmtId="4" fontId="12" fillId="33" borderId="35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center" vertical="top"/>
    </xf>
    <xf numFmtId="0" fontId="68" fillId="0" borderId="29" xfId="0" applyFont="1" applyBorder="1" applyAlignment="1">
      <alignment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8" fillId="0" borderId="30" xfId="0" applyFont="1" applyBorder="1" applyAlignment="1">
      <alignment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vertical="center" wrapText="1"/>
    </xf>
    <xf numFmtId="0" fontId="68" fillId="0" borderId="29" xfId="0" applyFont="1" applyFill="1" applyBorder="1" applyAlignment="1">
      <alignment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vertical="center" wrapText="1"/>
    </xf>
    <xf numFmtId="0" fontId="68" fillId="0" borderId="29" xfId="0" applyFont="1" applyFill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8" fillId="0" borderId="30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64" fillId="0" borderId="0" xfId="0" applyFont="1" applyFill="1" applyAlignment="1">
      <alignment/>
    </xf>
    <xf numFmtId="0" fontId="72" fillId="0" borderId="18" xfId="0" applyFont="1" applyFill="1" applyBorder="1" applyAlignment="1">
      <alignment horizontal="left" wrapText="1"/>
    </xf>
    <xf numFmtId="0" fontId="72" fillId="0" borderId="0" xfId="0" applyFont="1" applyFill="1" applyAlignment="1">
      <alignment horizontal="left" wrapText="1"/>
    </xf>
    <xf numFmtId="0" fontId="72" fillId="0" borderId="36" xfId="0" applyFont="1" applyFill="1" applyBorder="1" applyAlignment="1">
      <alignment horizontal="center" vertical="center"/>
    </xf>
    <xf numFmtId="14" fontId="72" fillId="0" borderId="37" xfId="0" applyNumberFormat="1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49" fontId="72" fillId="0" borderId="37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wrapText="1"/>
    </xf>
    <xf numFmtId="0" fontId="73" fillId="0" borderId="0" xfId="0" applyFont="1" applyAlignment="1">
      <alignment horizont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right"/>
    </xf>
    <xf numFmtId="0" fontId="67" fillId="0" borderId="29" xfId="0" applyFont="1" applyBorder="1" applyAlignment="1">
      <alignment vertical="center" wrapText="1"/>
    </xf>
    <xf numFmtId="49" fontId="67" fillId="0" borderId="29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justify" vertical="top" wrapText="1" readingOrder="1"/>
    </xf>
    <xf numFmtId="0" fontId="74" fillId="0" borderId="0" xfId="0" applyFont="1" applyAlignment="1">
      <alignment wrapText="1"/>
    </xf>
    <xf numFmtId="0" fontId="9" fillId="0" borderId="0" xfId="0" applyFont="1" applyAlignment="1">
      <alignment horizontal="justify" vertical="top" wrapText="1" readingOrder="1"/>
    </xf>
    <xf numFmtId="0" fontId="67" fillId="0" borderId="29" xfId="0" applyFont="1" applyBorder="1" applyAlignment="1">
      <alignment horizontal="center" vertical="center" wrapText="1"/>
    </xf>
    <xf numFmtId="0" fontId="67" fillId="0" borderId="29" xfId="0" applyFont="1" applyBorder="1" applyAlignment="1">
      <alignment vertical="top" wrapText="1"/>
    </xf>
    <xf numFmtId="49" fontId="67" fillId="0" borderId="29" xfId="0" applyNumberFormat="1" applyFont="1" applyBorder="1" applyAlignment="1">
      <alignment horizontal="center" vertical="top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horizontal="justify" vertical="top"/>
    </xf>
    <xf numFmtId="0" fontId="9" fillId="33" borderId="0" xfId="0" applyFont="1" applyFill="1" applyAlignment="1">
      <alignment horizontal="justify" vertical="top" wrapText="1" readingOrder="1"/>
    </xf>
    <xf numFmtId="49" fontId="9" fillId="0" borderId="0" xfId="0" applyNumberFormat="1" applyFont="1" applyAlignment="1">
      <alignment vertical="center" wrapText="1"/>
    </xf>
    <xf numFmtId="0" fontId="64" fillId="0" borderId="29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1" xfId="0" applyFont="1" applyBorder="1" applyAlignment="1">
      <alignment horizontal="center" vertical="top"/>
    </xf>
    <xf numFmtId="0" fontId="68" fillId="0" borderId="0" xfId="0" applyFont="1" applyFill="1" applyAlignment="1">
      <alignment vertical="top" wrapText="1"/>
    </xf>
    <xf numFmtId="0" fontId="68" fillId="0" borderId="0" xfId="0" applyFont="1" applyAlignment="1">
      <alignment wrapText="1"/>
    </xf>
    <xf numFmtId="0" fontId="64" fillId="0" borderId="29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0" fontId="75" fillId="0" borderId="0" xfId="0" applyFont="1" applyFill="1" applyAlignment="1">
      <alignment horizontal="justify" vertical="center"/>
    </xf>
    <xf numFmtId="49" fontId="75" fillId="0" borderId="0" xfId="0" applyNumberFormat="1" applyFont="1" applyFill="1" applyAlignment="1">
      <alignment horizontal="justify" vertical="top"/>
    </xf>
    <xf numFmtId="49" fontId="68" fillId="0" borderId="0" xfId="0" applyNumberFormat="1" applyFont="1" applyFill="1" applyAlignment="1">
      <alignment/>
    </xf>
    <xf numFmtId="0" fontId="64" fillId="0" borderId="30" xfId="0" applyFont="1" applyBorder="1" applyAlignment="1">
      <alignment wrapText="1"/>
    </xf>
    <xf numFmtId="0" fontId="64" fillId="0" borderId="30" xfId="0" applyFont="1" applyBorder="1" applyAlignment="1">
      <alignment horizontal="center" vertical="top"/>
    </xf>
    <xf numFmtId="0" fontId="64" fillId="0" borderId="29" xfId="0" applyFont="1" applyBorder="1" applyAlignment="1">
      <alignment wrapText="1"/>
    </xf>
    <xf numFmtId="0" fontId="64" fillId="0" borderId="29" xfId="0" applyFont="1" applyBorder="1" applyAlignment="1">
      <alignment horizontal="center" vertical="top"/>
    </xf>
    <xf numFmtId="0" fontId="68" fillId="0" borderId="29" xfId="0" applyFont="1" applyBorder="1" applyAlignment="1">
      <alignment horizontal="center" vertical="center" wrapText="1"/>
    </xf>
    <xf numFmtId="0" fontId="64" fillId="0" borderId="29" xfId="0" applyFont="1" applyFill="1" applyBorder="1" applyAlignment="1">
      <alignment vertical="top" wrapText="1"/>
    </xf>
    <xf numFmtId="0" fontId="68" fillId="0" borderId="29" xfId="0" applyFont="1" applyFill="1" applyBorder="1" applyAlignment="1">
      <alignment horizontal="center" vertical="center"/>
    </xf>
    <xf numFmtId="14" fontId="68" fillId="0" borderId="29" xfId="0" applyNumberFormat="1" applyFont="1" applyFill="1" applyBorder="1" applyAlignment="1">
      <alignment horizontal="center" vertical="center" wrapText="1"/>
    </xf>
    <xf numFmtId="4" fontId="64" fillId="0" borderId="29" xfId="0" applyNumberFormat="1" applyFont="1" applyFill="1" applyBorder="1" applyAlignment="1">
      <alignment horizontal="center"/>
    </xf>
    <xf numFmtId="0" fontId="68" fillId="0" borderId="0" xfId="0" applyFont="1" applyAlignment="1">
      <alignment vertical="top" wrapText="1"/>
    </xf>
    <xf numFmtId="0" fontId="64" fillId="0" borderId="54" xfId="0" applyFont="1" applyBorder="1" applyAlignment="1">
      <alignment vertical="top" wrapText="1"/>
    </xf>
    <xf numFmtId="0" fontId="64" fillId="0" borderId="55" xfId="0" applyFont="1" applyBorder="1" applyAlignment="1">
      <alignment vertical="top" wrapText="1"/>
    </xf>
    <xf numFmtId="0" fontId="64" fillId="0" borderId="56" xfId="0" applyFont="1" applyBorder="1" applyAlignment="1">
      <alignment vertical="top" wrapText="1"/>
    </xf>
    <xf numFmtId="0" fontId="64" fillId="0" borderId="57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58" xfId="0" applyFont="1" applyBorder="1" applyAlignment="1">
      <alignment vertical="top" wrapText="1"/>
    </xf>
    <xf numFmtId="0" fontId="64" fillId="0" borderId="59" xfId="0" applyFont="1" applyBorder="1" applyAlignment="1">
      <alignment vertical="top" wrapText="1"/>
    </xf>
    <xf numFmtId="0" fontId="64" fillId="0" borderId="60" xfId="0" applyFont="1" applyBorder="1" applyAlignment="1">
      <alignment vertical="top" wrapText="1"/>
    </xf>
    <xf numFmtId="0" fontId="64" fillId="0" borderId="61" xfId="0" applyFont="1" applyBorder="1" applyAlignment="1">
      <alignment vertical="top" wrapText="1"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4" fontId="64" fillId="0" borderId="30" xfId="0" applyNumberFormat="1" applyFont="1" applyFill="1" applyBorder="1" applyAlignment="1">
      <alignment horizontal="center"/>
    </xf>
    <xf numFmtId="4" fontId="64" fillId="0" borderId="29" xfId="0" applyNumberFormat="1" applyFont="1" applyBorder="1" applyAlignment="1">
      <alignment horizontal="center"/>
    </xf>
    <xf numFmtId="4" fontId="64" fillId="0" borderId="31" xfId="0" applyNumberFormat="1" applyFont="1" applyBorder="1" applyAlignment="1">
      <alignment horizontal="center"/>
    </xf>
    <xf numFmtId="0" fontId="68" fillId="0" borderId="29" xfId="0" applyFont="1" applyBorder="1" applyAlignment="1">
      <alignment horizontal="center" vertical="center"/>
    </xf>
    <xf numFmtId="0" fontId="64" fillId="0" borderId="30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11" fillId="0" borderId="26" xfId="0" applyFont="1" applyBorder="1" applyAlignment="1">
      <alignment/>
    </xf>
    <xf numFmtId="0" fontId="6" fillId="0" borderId="26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wrapText="1"/>
    </xf>
    <xf numFmtId="0" fontId="9" fillId="0" borderId="40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40" xfId="0" applyNumberFormat="1" applyFont="1" applyBorder="1" applyAlignment="1">
      <alignment horizontal="center" vertical="top"/>
    </xf>
    <xf numFmtId="4" fontId="9" fillId="0" borderId="62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center" vertical="top"/>
    </xf>
    <xf numFmtId="4" fontId="9" fillId="0" borderId="35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left" vertical="top" wrapText="1" readingOrder="1"/>
    </xf>
    <xf numFmtId="0" fontId="9" fillId="0" borderId="35" xfId="0" applyFont="1" applyBorder="1" applyAlignment="1">
      <alignment horizontal="left" vertical="top" wrapText="1" readingOrder="1"/>
    </xf>
    <xf numFmtId="4" fontId="9" fillId="33" borderId="11" xfId="0" applyNumberFormat="1" applyFont="1" applyFill="1" applyBorder="1" applyAlignment="1">
      <alignment horizontal="center" vertical="top"/>
    </xf>
    <xf numFmtId="4" fontId="9" fillId="33" borderId="34" xfId="0" applyNumberFormat="1" applyFont="1" applyFill="1" applyBorder="1" applyAlignment="1">
      <alignment horizontal="center" vertical="top"/>
    </xf>
    <xf numFmtId="4" fontId="9" fillId="33" borderId="35" xfId="0" applyNumberFormat="1" applyFont="1" applyFill="1" applyBorder="1" applyAlignment="1">
      <alignment horizontal="center" vertical="top"/>
    </xf>
    <xf numFmtId="1" fontId="9" fillId="0" borderId="34" xfId="0" applyNumberFormat="1" applyFont="1" applyBorder="1" applyAlignment="1">
      <alignment horizontal="center" vertical="top" wrapText="1"/>
    </xf>
    <xf numFmtId="1" fontId="9" fillId="0" borderId="35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/>
    </xf>
    <xf numFmtId="1" fontId="9" fillId="0" borderId="34" xfId="0" applyNumberFormat="1" applyFont="1" applyBorder="1" applyAlignment="1">
      <alignment horizontal="center" vertical="top"/>
    </xf>
    <xf numFmtId="1" fontId="9" fillId="0" borderId="35" xfId="0" applyNumberFormat="1" applyFont="1" applyBorder="1" applyAlignment="1">
      <alignment horizontal="center" vertical="top"/>
    </xf>
    <xf numFmtId="0" fontId="64" fillId="0" borderId="63" xfId="0" applyFont="1" applyBorder="1" applyAlignment="1">
      <alignment horizontal="left"/>
    </xf>
    <xf numFmtId="0" fontId="64" fillId="0" borderId="64" xfId="0" applyFont="1" applyBorder="1" applyAlignment="1">
      <alignment horizontal="left"/>
    </xf>
    <xf numFmtId="49" fontId="64" fillId="0" borderId="63" xfId="0" applyNumberFormat="1" applyFont="1" applyBorder="1" applyAlignment="1">
      <alignment horizontal="center"/>
    </xf>
    <xf numFmtId="49" fontId="64" fillId="0" borderId="64" xfId="0" applyNumberFormat="1" applyFont="1" applyBorder="1" applyAlignment="1">
      <alignment horizontal="center"/>
    </xf>
    <xf numFmtId="49" fontId="64" fillId="0" borderId="65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29" xfId="0" applyFont="1" applyBorder="1" applyAlignment="1">
      <alignment vertical="top" wrapText="1"/>
    </xf>
    <xf numFmtId="0" fontId="74" fillId="0" borderId="0" xfId="0" applyFont="1" applyAlignment="1">
      <alignment horizontal="left" vertical="center" wrapText="1"/>
    </xf>
    <xf numFmtId="0" fontId="64" fillId="0" borderId="29" xfId="0" applyFont="1" applyBorder="1" applyAlignment="1">
      <alignment horizontal="center"/>
    </xf>
    <xf numFmtId="0" fontId="64" fillId="0" borderId="63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/>
    </xf>
    <xf numFmtId="0" fontId="64" fillId="0" borderId="64" xfId="0" applyFont="1" applyBorder="1" applyAlignment="1">
      <alignment horizontal="center"/>
    </xf>
    <xf numFmtId="0" fontId="64" fillId="0" borderId="65" xfId="0" applyFont="1" applyBorder="1" applyAlignment="1">
      <alignment horizontal="center"/>
    </xf>
    <xf numFmtId="4" fontId="64" fillId="0" borderId="30" xfId="0" applyNumberFormat="1" applyFont="1" applyBorder="1" applyAlignment="1">
      <alignment horizontal="center"/>
    </xf>
    <xf numFmtId="0" fontId="64" fillId="0" borderId="54" xfId="0" applyFont="1" applyBorder="1" applyAlignment="1">
      <alignment horizontal="left"/>
    </xf>
    <xf numFmtId="0" fontId="64" fillId="0" borderId="55" xfId="0" applyFont="1" applyBorder="1" applyAlignment="1">
      <alignment horizontal="left"/>
    </xf>
    <xf numFmtId="0" fontId="64" fillId="0" borderId="59" xfId="0" applyFont="1" applyBorder="1" applyAlignment="1">
      <alignment horizontal="left"/>
    </xf>
    <xf numFmtId="0" fontId="64" fillId="0" borderId="60" xfId="0" applyFont="1" applyBorder="1" applyAlignment="1">
      <alignment horizontal="left"/>
    </xf>
    <xf numFmtId="49" fontId="64" fillId="0" borderId="54" xfId="0" applyNumberFormat="1" applyFont="1" applyBorder="1" applyAlignment="1">
      <alignment horizontal="center"/>
    </xf>
    <xf numFmtId="49" fontId="64" fillId="0" borderId="55" xfId="0" applyNumberFormat="1" applyFont="1" applyBorder="1" applyAlignment="1">
      <alignment horizontal="center"/>
    </xf>
    <xf numFmtId="49" fontId="64" fillId="0" borderId="56" xfId="0" applyNumberFormat="1" applyFont="1" applyBorder="1" applyAlignment="1">
      <alignment horizontal="center"/>
    </xf>
    <xf numFmtId="49" fontId="64" fillId="0" borderId="59" xfId="0" applyNumberFormat="1" applyFont="1" applyBorder="1" applyAlignment="1">
      <alignment horizontal="center"/>
    </xf>
    <xf numFmtId="49" fontId="64" fillId="0" borderId="60" xfId="0" applyNumberFormat="1" applyFont="1" applyBorder="1" applyAlignment="1">
      <alignment horizontal="center"/>
    </xf>
    <xf numFmtId="49" fontId="64" fillId="0" borderId="61" xfId="0" applyNumberFormat="1" applyFont="1" applyBorder="1" applyAlignment="1">
      <alignment horizontal="center"/>
    </xf>
    <xf numFmtId="4" fontId="64" fillId="0" borderId="63" xfId="0" applyNumberFormat="1" applyFont="1" applyBorder="1" applyAlignment="1">
      <alignment vertical="top" wrapText="1"/>
    </xf>
    <xf numFmtId="4" fontId="64" fillId="0" borderId="64" xfId="0" applyNumberFormat="1" applyFont="1" applyBorder="1" applyAlignment="1">
      <alignment vertical="top" wrapText="1"/>
    </xf>
    <xf numFmtId="4" fontId="64" fillId="0" borderId="65" xfId="0" applyNumberFormat="1" applyFont="1" applyBorder="1" applyAlignment="1">
      <alignment vertical="top" wrapText="1"/>
    </xf>
    <xf numFmtId="49" fontId="64" fillId="0" borderId="29" xfId="0" applyNumberFormat="1" applyFont="1" applyBorder="1" applyAlignment="1">
      <alignment vertical="top"/>
    </xf>
    <xf numFmtId="4" fontId="64" fillId="0" borderId="29" xfId="0" applyNumberFormat="1" applyFont="1" applyBorder="1" applyAlignment="1">
      <alignment vertical="top"/>
    </xf>
    <xf numFmtId="4" fontId="64" fillId="0" borderId="63" xfId="0" applyNumberFormat="1" applyFont="1" applyBorder="1" applyAlignment="1">
      <alignment vertical="top"/>
    </xf>
    <xf numFmtId="4" fontId="64" fillId="0" borderId="64" xfId="0" applyNumberFormat="1" applyFont="1" applyBorder="1" applyAlignment="1">
      <alignment vertical="top"/>
    </xf>
    <xf numFmtId="4" fontId="64" fillId="0" borderId="65" xfId="0" applyNumberFormat="1" applyFont="1" applyBorder="1" applyAlignment="1">
      <alignment vertical="top"/>
    </xf>
    <xf numFmtId="0" fontId="64" fillId="0" borderId="29" xfId="0" applyFont="1" applyBorder="1" applyAlignment="1">
      <alignment vertical="top"/>
    </xf>
    <xf numFmtId="0" fontId="64" fillId="0" borderId="63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2" fontId="64" fillId="0" borderId="29" xfId="0" applyNumberFormat="1" applyFont="1" applyBorder="1" applyAlignment="1">
      <alignment horizontal="center" vertical="top"/>
    </xf>
    <xf numFmtId="4" fontId="64" fillId="0" borderId="29" xfId="0" applyNumberFormat="1" applyFont="1" applyBorder="1" applyAlignment="1">
      <alignment horizontal="center" vertical="top"/>
    </xf>
    <xf numFmtId="2" fontId="64" fillId="0" borderId="29" xfId="0" applyNumberFormat="1" applyFont="1" applyFill="1" applyBorder="1" applyAlignment="1">
      <alignment horizontal="center" vertical="top"/>
    </xf>
    <xf numFmtId="3" fontId="64" fillId="0" borderId="29" xfId="0" applyNumberFormat="1" applyFont="1" applyBorder="1" applyAlignment="1">
      <alignment vertical="top" wrapText="1"/>
    </xf>
    <xf numFmtId="4" fontId="64" fillId="0" borderId="29" xfId="0" applyNumberFormat="1" applyFont="1" applyFill="1" applyBorder="1" applyAlignment="1">
      <alignment horizontal="center" vertical="top"/>
    </xf>
    <xf numFmtId="49" fontId="64" fillId="0" borderId="29" xfId="0" applyNumberFormat="1" applyFont="1" applyBorder="1" applyAlignment="1">
      <alignment vertical="top" wrapText="1"/>
    </xf>
    <xf numFmtId="49" fontId="64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" fontId="6" fillId="33" borderId="11" xfId="0" applyNumberFormat="1" applyFont="1" applyFill="1" applyBorder="1" applyAlignment="1">
      <alignment horizontal="center" vertical="top"/>
    </xf>
    <xf numFmtId="4" fontId="6" fillId="33" borderId="34" xfId="0" applyNumberFormat="1" applyFont="1" applyFill="1" applyBorder="1" applyAlignment="1">
      <alignment horizontal="center" vertical="top"/>
    </xf>
    <xf numFmtId="4" fontId="6" fillId="33" borderId="35" xfId="0" applyNumberFormat="1" applyFont="1" applyFill="1" applyBorder="1" applyAlignment="1">
      <alignment horizontal="center" vertical="top"/>
    </xf>
    <xf numFmtId="4" fontId="12" fillId="33" borderId="11" xfId="0" applyNumberFormat="1" applyFont="1" applyFill="1" applyBorder="1" applyAlignment="1">
      <alignment horizontal="center" vertical="top"/>
    </xf>
    <xf numFmtId="4" fontId="12" fillId="33" borderId="34" xfId="0" applyNumberFormat="1" applyFont="1" applyFill="1" applyBorder="1" applyAlignment="1">
      <alignment horizontal="center" vertical="top"/>
    </xf>
    <xf numFmtId="4" fontId="12" fillId="33" borderId="35" xfId="0" applyNumberFormat="1" applyFont="1" applyFill="1" applyBorder="1" applyAlignment="1">
      <alignment horizontal="center" vertical="top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34" xfId="0" applyNumberFormat="1" applyFont="1" applyFill="1" applyBorder="1" applyAlignment="1">
      <alignment horizontal="center" vertical="top" wrapText="1"/>
    </xf>
    <xf numFmtId="4" fontId="6" fillId="33" borderId="35" xfId="0" applyNumberFormat="1" applyFont="1" applyFill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34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67" xfId="0" applyFont="1" applyBorder="1" applyAlignment="1">
      <alignment horizontal="center" vertical="top" wrapText="1"/>
    </xf>
    <xf numFmtId="0" fontId="11" fillId="0" borderId="6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4" fontId="12" fillId="33" borderId="11" xfId="0" applyNumberFormat="1" applyFont="1" applyFill="1" applyBorder="1" applyAlignment="1">
      <alignment horizontal="center" vertical="top" wrapText="1"/>
    </xf>
    <xf numFmtId="0" fontId="12" fillId="33" borderId="34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34" xfId="0" applyFont="1" applyFill="1" applyBorder="1" applyAlignment="1">
      <alignment horizontal="center" vertical="top"/>
    </xf>
    <xf numFmtId="0" fontId="12" fillId="33" borderId="35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/>
    </xf>
    <xf numFmtId="49" fontId="12" fillId="0" borderId="34" xfId="0" applyNumberFormat="1" applyFont="1" applyBorder="1" applyAlignment="1">
      <alignment horizontal="center" vertical="top"/>
    </xf>
    <xf numFmtId="49" fontId="12" fillId="0" borderId="35" xfId="0" applyNumberFormat="1" applyFont="1" applyBorder="1" applyAlignment="1">
      <alignment horizontal="center" vertical="top"/>
    </xf>
    <xf numFmtId="0" fontId="3" fillId="35" borderId="2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top" wrapText="1"/>
    </xf>
    <xf numFmtId="4" fontId="11" fillId="33" borderId="34" xfId="0" applyNumberFormat="1" applyFont="1" applyFill="1" applyBorder="1" applyAlignment="1">
      <alignment horizontal="center" vertical="top" wrapText="1"/>
    </xf>
    <xf numFmtId="4" fontId="11" fillId="33" borderId="35" xfId="0" applyNumberFormat="1" applyFont="1" applyFill="1" applyBorder="1" applyAlignment="1">
      <alignment horizontal="center" vertical="top" wrapText="1"/>
    </xf>
    <xf numFmtId="4" fontId="12" fillId="33" borderId="34" xfId="0" applyNumberFormat="1" applyFont="1" applyFill="1" applyBorder="1" applyAlignment="1">
      <alignment horizontal="center" vertical="top" wrapText="1"/>
    </xf>
    <xf numFmtId="4" fontId="12" fillId="33" borderId="35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6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33" borderId="34" xfId="0" applyNumberFormat="1" applyFont="1" applyFill="1" applyBorder="1" applyAlignment="1">
      <alignment horizontal="center" vertical="top" wrapText="1"/>
    </xf>
    <xf numFmtId="2" fontId="6" fillId="33" borderId="35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readingOrder="1"/>
    </xf>
    <xf numFmtId="0" fontId="6" fillId="0" borderId="34" xfId="0" applyFont="1" applyBorder="1" applyAlignment="1">
      <alignment horizontal="left" vertical="top" wrapText="1" readingOrder="1"/>
    </xf>
    <xf numFmtId="0" fontId="6" fillId="0" borderId="35" xfId="0" applyFont="1" applyBorder="1" applyAlignment="1">
      <alignment horizontal="left" vertical="top" wrapText="1" readingOrder="1"/>
    </xf>
    <xf numFmtId="0" fontId="6" fillId="0" borderId="26" xfId="0" applyFont="1" applyBorder="1" applyAlignment="1">
      <alignment horizontal="left" vertical="top" wrapText="1" readingOrder="1"/>
    </xf>
    <xf numFmtId="0" fontId="6" fillId="0" borderId="26" xfId="0" applyFont="1" applyBorder="1" applyAlignment="1">
      <alignment horizontal="left" wrapText="1" readingOrder="1"/>
    </xf>
    <xf numFmtId="0" fontId="12" fillId="0" borderId="26" xfId="0" applyFont="1" applyFill="1" applyBorder="1" applyAlignment="1">
      <alignment horizontal="left" vertical="top" wrapText="1" readingOrder="1"/>
    </xf>
    <xf numFmtId="4" fontId="13" fillId="33" borderId="11" xfId="0" applyNumberFormat="1" applyFont="1" applyFill="1" applyBorder="1" applyAlignment="1">
      <alignment horizontal="center" vertical="top"/>
    </xf>
    <xf numFmtId="4" fontId="13" fillId="33" borderId="34" xfId="0" applyNumberFormat="1" applyFont="1" applyFill="1" applyBorder="1" applyAlignment="1">
      <alignment horizontal="center" vertical="top"/>
    </xf>
    <xf numFmtId="4" fontId="13" fillId="33" borderId="35" xfId="0" applyNumberFormat="1" applyFont="1" applyFill="1" applyBorder="1" applyAlignment="1">
      <alignment horizontal="center" vertical="top"/>
    </xf>
    <xf numFmtId="2" fontId="6" fillId="33" borderId="11" xfId="0" applyNumberFormat="1" applyFont="1" applyFill="1" applyBorder="1" applyAlignment="1">
      <alignment horizontal="center" vertical="top"/>
    </xf>
    <xf numFmtId="2" fontId="6" fillId="33" borderId="34" xfId="0" applyNumberFormat="1" applyFont="1" applyFill="1" applyBorder="1" applyAlignment="1">
      <alignment horizontal="center" vertical="top"/>
    </xf>
    <xf numFmtId="2" fontId="6" fillId="33" borderId="35" xfId="0" applyNumberFormat="1" applyFont="1" applyFill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34" xfId="0" applyNumberFormat="1" applyFont="1" applyBorder="1" applyAlignment="1">
      <alignment horizontal="center" vertical="top"/>
    </xf>
    <xf numFmtId="0" fontId="12" fillId="0" borderId="26" xfId="0" applyFont="1" applyBorder="1" applyAlignment="1">
      <alignment horizontal="left" vertical="top" wrapText="1" readingOrder="1"/>
    </xf>
    <xf numFmtId="0" fontId="12" fillId="0" borderId="26" xfId="0" applyFont="1" applyBorder="1" applyAlignment="1">
      <alignment horizontal="center" vertical="top" wrapText="1" readingOrder="1"/>
    </xf>
    <xf numFmtId="2" fontId="12" fillId="33" borderId="11" xfId="0" applyNumberFormat="1" applyFont="1" applyFill="1" applyBorder="1" applyAlignment="1">
      <alignment horizontal="center" vertical="top"/>
    </xf>
    <xf numFmtId="2" fontId="12" fillId="33" borderId="34" xfId="0" applyNumberFormat="1" applyFont="1" applyFill="1" applyBorder="1" applyAlignment="1">
      <alignment horizontal="center" vertical="top"/>
    </xf>
    <xf numFmtId="2" fontId="12" fillId="33" borderId="35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 readingOrder="1"/>
    </xf>
    <xf numFmtId="0" fontId="6" fillId="0" borderId="26" xfId="0" applyFont="1" applyBorder="1" applyAlignment="1">
      <alignment vertical="top" wrapText="1" readingOrder="1"/>
    </xf>
    <xf numFmtId="4" fontId="6" fillId="0" borderId="35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" fontId="12" fillId="0" borderId="34" xfId="0" applyNumberFormat="1" applyFont="1" applyBorder="1" applyAlignment="1">
      <alignment horizontal="center" vertical="top"/>
    </xf>
    <xf numFmtId="4" fontId="12" fillId="0" borderId="35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3" fillId="0" borderId="34" xfId="0" applyNumberFormat="1" applyFont="1" applyBorder="1" applyAlignment="1">
      <alignment horizontal="center" vertical="top"/>
    </xf>
    <xf numFmtId="4" fontId="13" fillId="0" borderId="35" xfId="0" applyNumberFormat="1" applyFont="1" applyBorder="1" applyAlignment="1">
      <alignment horizontal="center" vertical="top"/>
    </xf>
    <xf numFmtId="4" fontId="14" fillId="33" borderId="11" xfId="0" applyNumberFormat="1" applyFont="1" applyFill="1" applyBorder="1" applyAlignment="1">
      <alignment horizontal="center" vertical="top"/>
    </xf>
    <xf numFmtId="4" fontId="14" fillId="33" borderId="34" xfId="0" applyNumberFormat="1" applyFont="1" applyFill="1" applyBorder="1" applyAlignment="1">
      <alignment horizontal="center" vertical="top"/>
    </xf>
    <xf numFmtId="4" fontId="14" fillId="33" borderId="35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 wrapText="1"/>
    </xf>
    <xf numFmtId="49" fontId="6" fillId="0" borderId="6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69" xfId="0" applyNumberFormat="1" applyFont="1" applyFill="1" applyBorder="1" applyAlignment="1">
      <alignment horizontal="center" vertical="top"/>
    </xf>
    <xf numFmtId="4" fontId="6" fillId="0" borderId="68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69" xfId="0" applyNumberFormat="1" applyFont="1" applyFill="1" applyBorder="1" applyAlignment="1">
      <alignment horizontal="center" vertical="top"/>
    </xf>
    <xf numFmtId="4" fontId="6" fillId="0" borderId="68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69" xfId="0" applyNumberFormat="1" applyFont="1" applyFill="1" applyBorder="1" applyAlignment="1">
      <alignment horizontal="center" vertical="top" wrapText="1"/>
    </xf>
    <xf numFmtId="4" fontId="12" fillId="33" borderId="12" xfId="0" applyNumberFormat="1" applyFont="1" applyFill="1" applyBorder="1" applyAlignment="1">
      <alignment horizontal="center" vertical="top"/>
    </xf>
    <xf numFmtId="4" fontId="12" fillId="33" borderId="40" xfId="0" applyNumberFormat="1" applyFont="1" applyFill="1" applyBorder="1" applyAlignment="1">
      <alignment horizontal="center" vertical="top"/>
    </xf>
    <xf numFmtId="4" fontId="12" fillId="33" borderId="62" xfId="0" applyNumberFormat="1" applyFont="1" applyFill="1" applyBorder="1" applyAlignment="1">
      <alignment horizontal="center" vertical="top"/>
    </xf>
    <xf numFmtId="4" fontId="12" fillId="33" borderId="68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horizontal="center" vertical="top"/>
    </xf>
    <xf numFmtId="4" fontId="12" fillId="33" borderId="69" xfId="0" applyNumberFormat="1" applyFont="1" applyFill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40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4" fontId="6" fillId="0" borderId="40" xfId="0" applyNumberFormat="1" applyFont="1" applyBorder="1" applyAlignment="1">
      <alignment horizontal="center" vertical="top"/>
    </xf>
    <xf numFmtId="4" fontId="6" fillId="0" borderId="62" xfId="0" applyNumberFormat="1" applyFont="1" applyBorder="1" applyAlignment="1">
      <alignment horizontal="center" vertical="top"/>
    </xf>
    <xf numFmtId="4" fontId="6" fillId="33" borderId="12" xfId="0" applyNumberFormat="1" applyFont="1" applyFill="1" applyBorder="1" applyAlignment="1">
      <alignment horizontal="center" vertical="top"/>
    </xf>
    <xf numFmtId="4" fontId="6" fillId="33" borderId="40" xfId="0" applyNumberFormat="1" applyFont="1" applyFill="1" applyBorder="1" applyAlignment="1">
      <alignment horizontal="center" vertical="top"/>
    </xf>
    <xf numFmtId="4" fontId="6" fillId="33" borderId="62" xfId="0" applyNumberFormat="1" applyFont="1" applyFill="1" applyBorder="1" applyAlignment="1">
      <alignment horizontal="center" vertical="top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40" xfId="0" applyNumberFormat="1" applyFont="1" applyFill="1" applyBorder="1" applyAlignment="1">
      <alignment horizontal="center" vertical="top" wrapText="1"/>
    </xf>
    <xf numFmtId="4" fontId="6" fillId="33" borderId="62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/>
    </xf>
    <xf numFmtId="4" fontId="6" fillId="0" borderId="40" xfId="0" applyNumberFormat="1" applyFont="1" applyFill="1" applyBorder="1" applyAlignment="1">
      <alignment horizontal="center" vertical="top"/>
    </xf>
    <xf numFmtId="4" fontId="6" fillId="0" borderId="6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40" xfId="0" applyNumberFormat="1" applyFont="1" applyFill="1" applyBorder="1" applyAlignment="1">
      <alignment horizontal="center" vertical="top" wrapText="1"/>
    </xf>
    <xf numFmtId="4" fontId="6" fillId="0" borderId="62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/>
    </xf>
    <xf numFmtId="4" fontId="6" fillId="0" borderId="34" xfId="0" applyNumberFormat="1" applyFont="1" applyFill="1" applyBorder="1" applyAlignment="1">
      <alignment horizontal="center" vertical="top"/>
    </xf>
    <xf numFmtId="4" fontId="6" fillId="0" borderId="35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/>
    </xf>
    <xf numFmtId="49" fontId="6" fillId="0" borderId="35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34" xfId="0" applyNumberFormat="1" applyFont="1" applyFill="1" applyBorder="1" applyAlignment="1">
      <alignment horizontal="center" vertical="top" wrapText="1"/>
    </xf>
    <xf numFmtId="4" fontId="6" fillId="0" borderId="35" xfId="0" applyNumberFormat="1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/>
    </xf>
    <xf numFmtId="4" fontId="12" fillId="0" borderId="34" xfId="0" applyNumberFormat="1" applyFont="1" applyFill="1" applyBorder="1" applyAlignment="1">
      <alignment horizontal="center" vertical="top"/>
    </xf>
    <xf numFmtId="4" fontId="12" fillId="0" borderId="35" xfId="0" applyNumberFormat="1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 wrapText="1"/>
    </xf>
    <xf numFmtId="0" fontId="12" fillId="33" borderId="40" xfId="0" applyFont="1" applyFill="1" applyBorder="1" applyAlignment="1">
      <alignment horizontal="center" vertical="top" wrapText="1"/>
    </xf>
    <xf numFmtId="0" fontId="12" fillId="33" borderId="62" xfId="0" applyFont="1" applyFill="1" applyBorder="1" applyAlignment="1">
      <alignment horizontal="center" vertical="top" wrapText="1"/>
    </xf>
    <xf numFmtId="0" fontId="12" fillId="33" borderId="66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67" xfId="0" applyFont="1" applyFill="1" applyBorder="1" applyAlignment="1">
      <alignment horizontal="center" vertical="top" wrapText="1"/>
    </xf>
    <xf numFmtId="0" fontId="12" fillId="33" borderId="68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69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68" fillId="0" borderId="29" xfId="0" applyFont="1" applyBorder="1" applyAlignment="1">
      <alignment vertical="center" wrapText="1"/>
    </xf>
    <xf numFmtId="0" fontId="68" fillId="0" borderId="31" xfId="0" applyFont="1" applyBorder="1" applyAlignment="1">
      <alignment wrapText="1"/>
    </xf>
    <xf numFmtId="0" fontId="68" fillId="0" borderId="30" xfId="0" applyFont="1" applyBorder="1" applyAlignment="1">
      <alignment wrapText="1"/>
    </xf>
    <xf numFmtId="0" fontId="65" fillId="0" borderId="29" xfId="0" applyFont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8" fillId="0" borderId="30" xfId="0" applyFont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68" fillId="0" borderId="29" xfId="0" applyFont="1" applyFill="1" applyBorder="1" applyAlignment="1">
      <alignment vertical="center" wrapText="1"/>
    </xf>
    <xf numFmtId="0" fontId="76" fillId="0" borderId="0" xfId="0" applyFont="1" applyFill="1" applyAlignment="1">
      <alignment horizontal="left" wrapText="1"/>
    </xf>
    <xf numFmtId="0" fontId="76" fillId="0" borderId="18" xfId="0" applyFont="1" applyFill="1" applyBorder="1" applyAlignment="1">
      <alignment horizontal="left" wrapText="1"/>
    </xf>
    <xf numFmtId="0" fontId="70" fillId="0" borderId="21" xfId="0" applyFont="1" applyFill="1" applyBorder="1" applyAlignment="1">
      <alignment horizontal="center" vertical="top"/>
    </xf>
    <xf numFmtId="0" fontId="72" fillId="0" borderId="0" xfId="0" applyFont="1" applyFill="1" applyAlignment="1">
      <alignment horizontal="left" vertical="center" wrapText="1"/>
    </xf>
    <xf numFmtId="0" fontId="76" fillId="0" borderId="21" xfId="0" applyFont="1" applyFill="1" applyBorder="1" applyAlignment="1">
      <alignment horizontal="left" wrapText="1"/>
    </xf>
    <xf numFmtId="0" fontId="69" fillId="0" borderId="0" xfId="0" applyFont="1" applyFill="1" applyAlignment="1">
      <alignment horizontal="right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7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top" wrapText="1"/>
    </xf>
    <xf numFmtId="0" fontId="75" fillId="0" borderId="0" xfId="0" applyFont="1" applyFill="1" applyAlignment="1">
      <alignment horizontal="center" vertical="top"/>
    </xf>
    <xf numFmtId="0" fontId="75" fillId="0" borderId="18" xfId="0" applyFont="1" applyFill="1" applyBorder="1" applyAlignment="1">
      <alignment horizontal="center" vertical="top"/>
    </xf>
    <xf numFmtId="0" fontId="72" fillId="0" borderId="0" xfId="0" applyFont="1" applyFill="1" applyAlignment="1">
      <alignment horizontal="left" wrapText="1"/>
    </xf>
    <xf numFmtId="0" fontId="69" fillId="0" borderId="18" xfId="0" applyFont="1" applyFill="1" applyBorder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9" fillId="0" borderId="37" xfId="0" applyFont="1" applyFill="1" applyBorder="1" applyAlignment="1">
      <alignment horizontal="center" vertical="center"/>
    </xf>
    <xf numFmtId="0" fontId="69" fillId="0" borderId="70" xfId="0" applyFont="1" applyFill="1" applyBorder="1" applyAlignment="1">
      <alignment horizontal="center" vertical="center"/>
    </xf>
    <xf numFmtId="49" fontId="2" fillId="0" borderId="71" xfId="33" applyNumberFormat="1" applyFont="1" applyFill="1" applyBorder="1" applyAlignment="1">
      <alignment horizontal="center" vertical="center" wrapText="1"/>
      <protection/>
    </xf>
    <xf numFmtId="49" fontId="2" fillId="0" borderId="72" xfId="33" applyNumberFormat="1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0" borderId="72" xfId="33" applyFont="1" applyFill="1" applyBorder="1" applyAlignment="1">
      <alignment horizontal="center" vertical="center" wrapText="1"/>
      <protection/>
    </xf>
    <xf numFmtId="0" fontId="17" fillId="0" borderId="73" xfId="33" applyFont="1" applyFill="1" applyBorder="1" applyAlignment="1">
      <alignment horizontal="center" vertical="center" wrapText="1"/>
      <protection/>
    </xf>
    <xf numFmtId="0" fontId="17" fillId="0" borderId="74" xfId="33" applyFont="1" applyFill="1" applyBorder="1" applyAlignment="1">
      <alignment horizontal="center" vertical="center" wrapText="1"/>
      <protection/>
    </xf>
    <xf numFmtId="0" fontId="17" fillId="0" borderId="75" xfId="33" applyFont="1" applyFill="1" applyBorder="1" applyAlignment="1">
      <alignment horizontal="center" vertical="center" wrapText="1"/>
      <protection/>
    </xf>
    <xf numFmtId="0" fontId="17" fillId="0" borderId="23" xfId="33" applyFont="1" applyFill="1" applyBorder="1" applyAlignment="1">
      <alignment horizontal="center" vertical="center" wrapText="1"/>
      <protection/>
    </xf>
    <xf numFmtId="0" fontId="17" fillId="0" borderId="76" xfId="33" applyFont="1" applyFill="1" applyBorder="1" applyAlignment="1">
      <alignment horizontal="center" vertical="center" wrapText="1"/>
      <protection/>
    </xf>
    <xf numFmtId="0" fontId="17" fillId="0" borderId="21" xfId="33" applyFont="1" applyFill="1" applyBorder="1" applyAlignment="1">
      <alignment horizontal="center" vertical="center" wrapText="1"/>
      <protection/>
    </xf>
    <xf numFmtId="0" fontId="17" fillId="0" borderId="77" xfId="33" applyFont="1" applyFill="1" applyBorder="1" applyAlignment="1">
      <alignment horizontal="center" vertical="center" wrapText="1"/>
      <protection/>
    </xf>
    <xf numFmtId="0" fontId="17" fillId="0" borderId="78" xfId="33" applyFont="1" applyFill="1" applyBorder="1" applyAlignment="1">
      <alignment horizontal="center" vertical="center" wrapText="1"/>
      <protection/>
    </xf>
    <xf numFmtId="0" fontId="17" fillId="0" borderId="18" xfId="33" applyFont="1" applyFill="1" applyBorder="1" applyAlignment="1">
      <alignment horizontal="center" vertical="center" wrapText="1"/>
      <protection/>
    </xf>
    <xf numFmtId="0" fontId="17" fillId="0" borderId="79" xfId="33" applyFont="1" applyFill="1" applyBorder="1" applyAlignment="1">
      <alignment horizontal="center" vertical="center" wrapText="1"/>
      <protection/>
    </xf>
    <xf numFmtId="0" fontId="17" fillId="0" borderId="14" xfId="33" applyFont="1" applyFill="1" applyBorder="1" applyAlignment="1">
      <alignment horizontal="center" vertical="center"/>
      <protection/>
    </xf>
    <xf numFmtId="0" fontId="17" fillId="0" borderId="80" xfId="33" applyFont="1" applyFill="1" applyBorder="1" applyAlignment="1">
      <alignment horizontal="center" vertical="center"/>
      <protection/>
    </xf>
    <xf numFmtId="0" fontId="17" fillId="0" borderId="81" xfId="33" applyFont="1" applyFill="1" applyBorder="1" applyAlignment="1">
      <alignment horizontal="center" vertical="center"/>
      <protection/>
    </xf>
    <xf numFmtId="0" fontId="17" fillId="0" borderId="82" xfId="33" applyFont="1" applyFill="1" applyBorder="1" applyAlignment="1">
      <alignment horizontal="center" vertical="center" wrapText="1"/>
      <protection/>
    </xf>
    <xf numFmtId="0" fontId="29" fillId="0" borderId="0" xfId="33" applyFont="1" applyFill="1" applyAlignment="1">
      <alignment horizontal="left" vertical="top" wrapText="1"/>
      <protection/>
    </xf>
    <xf numFmtId="0" fontId="17" fillId="0" borderId="15" xfId="33" applyFont="1" applyFill="1" applyBorder="1" applyAlignment="1">
      <alignment horizontal="center" vertical="center" wrapText="1"/>
      <protection/>
    </xf>
    <xf numFmtId="0" fontId="17" fillId="0" borderId="13" xfId="33" applyFont="1" applyFill="1" applyBorder="1" applyAlignment="1">
      <alignment horizontal="center" vertical="center" wrapText="1"/>
      <protection/>
    </xf>
    <xf numFmtId="0" fontId="17" fillId="0" borderId="83" xfId="33" applyFont="1" applyFill="1" applyBorder="1" applyAlignment="1">
      <alignment horizontal="center" vertical="center" wrapText="1"/>
      <protection/>
    </xf>
    <xf numFmtId="0" fontId="16" fillId="0" borderId="0" xfId="33" applyFont="1" applyFill="1" applyAlignment="1">
      <alignment horizontal="left" vertical="top" wrapText="1"/>
      <protection/>
    </xf>
    <xf numFmtId="0" fontId="16" fillId="0" borderId="0" xfId="33" applyFont="1" applyFill="1" applyAlignment="1">
      <alignment horizontal="left" vertical="top"/>
      <protection/>
    </xf>
    <xf numFmtId="0" fontId="21" fillId="0" borderId="0" xfId="33" applyFont="1" applyFill="1" applyAlignment="1">
      <alignment horizontal="left" vertical="top" wrapText="1"/>
      <protection/>
    </xf>
    <xf numFmtId="49" fontId="2" fillId="0" borderId="84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/>
      <protection/>
    </xf>
    <xf numFmtId="0" fontId="17" fillId="0" borderId="20" xfId="33" applyFont="1" applyFill="1" applyBorder="1" applyAlignment="1">
      <alignment horizontal="left" vertical="top"/>
      <protection/>
    </xf>
    <xf numFmtId="0" fontId="30" fillId="0" borderId="0" xfId="33" applyFont="1" applyFill="1" applyAlignment="1">
      <alignment horizontal="left" vertical="top" wrapText="1"/>
      <protection/>
    </xf>
    <xf numFmtId="0" fontId="2" fillId="0" borderId="0" xfId="33" applyFont="1" applyFill="1" applyAlignment="1">
      <alignment horizontal="center" vertical="center"/>
      <protection/>
    </xf>
    <xf numFmtId="49" fontId="3" fillId="0" borderId="84" xfId="33" applyNumberFormat="1" applyFont="1" applyFill="1" applyBorder="1" applyAlignment="1">
      <alignment horizontal="center" vertical="center" wrapText="1"/>
      <protection/>
    </xf>
    <xf numFmtId="49" fontId="3" fillId="0" borderId="72" xfId="33" applyNumberFormat="1" applyFont="1" applyFill="1" applyBorder="1" applyAlignment="1">
      <alignment horizontal="center" vertical="center" wrapText="1"/>
      <protection/>
    </xf>
    <xf numFmtId="0" fontId="28" fillId="0" borderId="24" xfId="33" applyFont="1" applyFill="1" applyBorder="1" applyAlignment="1">
      <alignment horizontal="center" vertical="center" wrapText="1"/>
      <protection/>
    </xf>
    <xf numFmtId="0" fontId="28" fillId="0" borderId="72" xfId="33" applyFont="1" applyFill="1" applyBorder="1" applyAlignment="1">
      <alignment horizontal="center" vertical="center" wrapText="1"/>
      <protection/>
    </xf>
    <xf numFmtId="0" fontId="19" fillId="0" borderId="0" xfId="33" applyFont="1" applyFill="1" applyAlignment="1">
      <alignment horizontal="center" vertical="center"/>
      <protection/>
    </xf>
    <xf numFmtId="0" fontId="27" fillId="0" borderId="0" xfId="33" applyFont="1" applyFill="1" applyAlignment="1">
      <alignment horizontal="left" vertical="top" wrapText="1"/>
      <protection/>
    </xf>
    <xf numFmtId="0" fontId="68" fillId="0" borderId="26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6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C38"/>
  <sheetViews>
    <sheetView view="pageBreakPreview" zoomScaleSheetLayoutView="100" zoomScalePageLayoutView="0" workbookViewId="0" topLeftCell="A1">
      <selection activeCell="BK16" sqref="BK16"/>
    </sheetView>
  </sheetViews>
  <sheetFormatPr defaultColWidth="9.140625" defaultRowHeight="15"/>
  <cols>
    <col min="1" max="136" width="0.85546875" style="1" customWidth="1"/>
    <col min="137" max="16384" width="9.140625" style="1" customWidth="1"/>
  </cols>
  <sheetData>
    <row r="1" spans="1:132" ht="18.75">
      <c r="A1" s="5" t="s">
        <v>0</v>
      </c>
      <c r="B1" s="5"/>
      <c r="C1" s="5"/>
      <c r="D1" s="5"/>
      <c r="E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O1" s="5"/>
      <c r="BP1" s="5"/>
      <c r="BQ1" s="5"/>
      <c r="BR1" s="5"/>
      <c r="BS1" s="5"/>
      <c r="BT1" s="5"/>
      <c r="BU1" s="5"/>
      <c r="BV1" s="5"/>
      <c r="BW1" s="5" t="s">
        <v>4</v>
      </c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8.75">
      <c r="A2" s="5" t="s">
        <v>1</v>
      </c>
      <c r="B2" s="5"/>
      <c r="C2" s="5"/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O2" s="5"/>
      <c r="BP2" s="5"/>
      <c r="BQ2" s="5"/>
      <c r="BR2" s="5"/>
      <c r="BS2" s="5"/>
      <c r="BT2" s="5"/>
      <c r="BU2" s="5"/>
      <c r="BV2" s="5"/>
      <c r="BW2" s="5" t="s">
        <v>5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4" spans="1:131" ht="18.75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 t="s">
        <v>7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6" t="s">
        <v>6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</row>
    <row r="5" spans="5:132" ht="15">
      <c r="E5" s="178" t="s">
        <v>2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7"/>
      <c r="S5" s="7"/>
      <c r="T5" s="7"/>
      <c r="U5" s="7"/>
      <c r="V5" s="7"/>
      <c r="W5" s="7"/>
      <c r="X5" s="7"/>
      <c r="Y5" s="7"/>
      <c r="Z5" s="7"/>
      <c r="AC5" s="7"/>
      <c r="AD5" s="7"/>
      <c r="AE5" s="7"/>
      <c r="AF5" s="7"/>
      <c r="AG5" s="179" t="s">
        <v>3</v>
      </c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CD5" s="7"/>
      <c r="CE5" s="7"/>
      <c r="CF5" s="7"/>
      <c r="CG5" s="7"/>
      <c r="CH5" s="7"/>
      <c r="CI5" s="7"/>
      <c r="CJ5" s="178" t="s">
        <v>2</v>
      </c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7"/>
      <c r="DA5" s="7"/>
      <c r="DB5" s="7"/>
      <c r="DC5" s="7"/>
      <c r="DD5" s="7"/>
      <c r="DE5" s="7"/>
      <c r="DF5" s="7"/>
      <c r="DG5" s="7"/>
      <c r="DH5" s="179" t="s">
        <v>3</v>
      </c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</row>
    <row r="7" spans="1:132" ht="18.75">
      <c r="A7" s="13" t="s">
        <v>552</v>
      </c>
      <c r="B7" s="5"/>
      <c r="C7" s="5"/>
      <c r="D7" s="5"/>
      <c r="E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O7" s="5"/>
      <c r="BP7" s="5"/>
      <c r="BQ7" s="5"/>
      <c r="BR7" s="5"/>
      <c r="BS7" s="5"/>
      <c r="BT7" s="5"/>
      <c r="BU7" s="5"/>
      <c r="BV7" s="5"/>
      <c r="BW7" s="13" t="s">
        <v>552</v>
      </c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11" spans="1:133" ht="18.75">
      <c r="A11" s="146" t="s">
        <v>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</row>
    <row r="12" spans="1:133" ht="18.75">
      <c r="A12" s="146" t="s">
        <v>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</row>
    <row r="13" spans="1:133" ht="18.75">
      <c r="A13" s="146" t="s">
        <v>10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</row>
    <row r="14" spans="1:133" ht="18.75">
      <c r="A14" s="146" t="s">
        <v>971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</row>
    <row r="16" spans="117:133" ht="15.75" thickBot="1">
      <c r="DM16" s="165" t="s">
        <v>11</v>
      </c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</row>
    <row r="17" spans="115:133" ht="15">
      <c r="DK17" s="3" t="s">
        <v>12</v>
      </c>
      <c r="DM17" s="169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1"/>
    </row>
    <row r="18" spans="115:133" ht="15">
      <c r="DK18" s="3" t="s">
        <v>13</v>
      </c>
      <c r="DM18" s="172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4"/>
    </row>
    <row r="19" spans="44:133" ht="29.25" customHeight="1">
      <c r="AR19" s="11" t="s">
        <v>965</v>
      </c>
      <c r="DK19" s="10" t="s">
        <v>14</v>
      </c>
      <c r="DM19" s="166" t="s">
        <v>966</v>
      </c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8"/>
    </row>
    <row r="20" spans="117:133" ht="15">
      <c r="DM20" s="147" t="s">
        <v>28</v>
      </c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9"/>
    </row>
    <row r="21" spans="1:133" ht="15">
      <c r="A21" s="1" t="s">
        <v>37</v>
      </c>
      <c r="AI21" s="144" t="s">
        <v>40</v>
      </c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0"/>
      <c r="CY21" s="143" t="s">
        <v>29</v>
      </c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M21" s="175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7"/>
    </row>
    <row r="22" spans="1:133" ht="15">
      <c r="A22" s="1" t="s">
        <v>38</v>
      </c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0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M22" s="175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7"/>
    </row>
    <row r="23" spans="1:133" ht="15">
      <c r="A23" s="2" t="s">
        <v>39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150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2"/>
    </row>
    <row r="24" spans="1:133" ht="15">
      <c r="A24" s="1" t="s">
        <v>16</v>
      </c>
      <c r="DM24" s="147" t="s">
        <v>30</v>
      </c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9"/>
    </row>
    <row r="25" spans="1:133" ht="15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150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2"/>
    </row>
    <row r="26" spans="1:133" ht="15">
      <c r="A26" s="1" t="s">
        <v>18</v>
      </c>
      <c r="DM26" s="147" t="s">
        <v>31</v>
      </c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9"/>
    </row>
    <row r="27" spans="1:133" ht="15">
      <c r="A27" s="2" t="s">
        <v>19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150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2"/>
    </row>
    <row r="28" spans="1:133" ht="15">
      <c r="A28" s="1" t="s">
        <v>20</v>
      </c>
      <c r="DM28" s="153" t="s">
        <v>32</v>
      </c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5"/>
    </row>
    <row r="29" spans="1:133" ht="15">
      <c r="A29" s="8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156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8"/>
    </row>
    <row r="30" spans="1:133" ht="15">
      <c r="A30" s="2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159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1"/>
    </row>
    <row r="31" spans="1:133" ht="38.25" customHeight="1" thickBot="1">
      <c r="A31" s="9" t="s">
        <v>23</v>
      </c>
      <c r="DL31" s="10" t="s">
        <v>33</v>
      </c>
      <c r="DM31" s="162">
        <v>383</v>
      </c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4"/>
    </row>
    <row r="32" ht="15">
      <c r="A32" s="1" t="s">
        <v>24</v>
      </c>
    </row>
    <row r="33" ht="15">
      <c r="A33" s="1" t="s">
        <v>25</v>
      </c>
    </row>
    <row r="34" spans="1:133" ht="15.75">
      <c r="A34" s="1" t="s">
        <v>26</v>
      </c>
      <c r="AC34" s="2"/>
      <c r="AD34" s="12" t="s">
        <v>36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</row>
    <row r="36" ht="15">
      <c r="A36" s="1" t="s">
        <v>27</v>
      </c>
    </row>
    <row r="37" ht="15">
      <c r="A37" s="1" t="s">
        <v>34</v>
      </c>
    </row>
    <row r="38" spans="1:133" ht="15.75">
      <c r="A38" s="1" t="s">
        <v>15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  <c r="AF38" s="2"/>
      <c r="AG38" s="2"/>
      <c r="AH38" s="2"/>
      <c r="AI38" s="2"/>
      <c r="AJ38" s="2"/>
      <c r="AK38" s="12" t="s">
        <v>35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</row>
  </sheetData>
  <sheetProtection/>
  <mergeCells count="18">
    <mergeCell ref="E5:Q5"/>
    <mergeCell ref="AG5:AW5"/>
    <mergeCell ref="CJ5:CY5"/>
    <mergeCell ref="A12:EC12"/>
    <mergeCell ref="A13:EC13"/>
    <mergeCell ref="A11:EC11"/>
    <mergeCell ref="DH5:EB5"/>
    <mergeCell ref="DM28:EC30"/>
    <mergeCell ref="DM31:EC31"/>
    <mergeCell ref="DM16:EC16"/>
    <mergeCell ref="DM19:EC19"/>
    <mergeCell ref="DM17:EC18"/>
    <mergeCell ref="DM20:EC23"/>
    <mergeCell ref="CY21:DK22"/>
    <mergeCell ref="AI21:CW23"/>
    <mergeCell ref="A14:EC14"/>
    <mergeCell ref="DM26:EC27"/>
    <mergeCell ref="DM24:EC2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E95"/>
  <sheetViews>
    <sheetView view="pageBreakPreview" zoomScaleSheetLayoutView="100" zoomScalePageLayoutView="0" workbookViewId="0" topLeftCell="A48">
      <selection activeCell="B58" sqref="B58:CZ58"/>
    </sheetView>
  </sheetViews>
  <sheetFormatPr defaultColWidth="9.140625" defaultRowHeight="15"/>
  <cols>
    <col min="1" max="109" width="0.85546875" style="1" customWidth="1"/>
    <col min="110" max="16384" width="9.140625" style="1" customWidth="1"/>
  </cols>
  <sheetData>
    <row r="1" spans="1:104" ht="18.75">
      <c r="A1" s="146" t="s">
        <v>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</row>
    <row r="3" spans="2:104" ht="42" customHeight="1">
      <c r="B3" s="183" t="s">
        <v>58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</row>
    <row r="5" spans="1:104" ht="36" customHeight="1">
      <c r="A5" s="180" t="s">
        <v>41</v>
      </c>
      <c r="B5" s="180"/>
      <c r="C5" s="180"/>
      <c r="D5" s="180"/>
      <c r="E5" s="180"/>
      <c r="F5" s="180"/>
      <c r="G5" s="185" t="s">
        <v>42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 t="s">
        <v>43</v>
      </c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</row>
    <row r="6" spans="1:104" ht="19.5" customHeight="1">
      <c r="A6" s="185" t="s">
        <v>44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</row>
    <row r="7" spans="1:104" ht="47.25" customHeight="1">
      <c r="A7" s="180">
        <v>1</v>
      </c>
      <c r="B7" s="180"/>
      <c r="C7" s="180"/>
      <c r="D7" s="180"/>
      <c r="E7" s="180"/>
      <c r="F7" s="180"/>
      <c r="G7" s="181" t="s">
        <v>48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0" t="s">
        <v>49</v>
      </c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</row>
    <row r="8" spans="1:104" ht="19.5" customHeight="1">
      <c r="A8" s="185" t="s">
        <v>45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</row>
    <row r="9" spans="1:104" ht="24" customHeight="1">
      <c r="A9" s="186">
        <v>2</v>
      </c>
      <c r="B9" s="186"/>
      <c r="C9" s="186"/>
      <c r="D9" s="186"/>
      <c r="E9" s="186"/>
      <c r="F9" s="186"/>
      <c r="G9" s="187" t="s">
        <v>46</v>
      </c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 t="s">
        <v>47</v>
      </c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</row>
    <row r="10" spans="1:104" ht="55.5" customHeight="1">
      <c r="A10" s="180">
        <v>3</v>
      </c>
      <c r="B10" s="180"/>
      <c r="C10" s="180"/>
      <c r="D10" s="180"/>
      <c r="E10" s="180"/>
      <c r="F10" s="180"/>
      <c r="G10" s="181" t="s">
        <v>50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0" t="s">
        <v>553</v>
      </c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</row>
    <row r="11" spans="1:104" ht="42.75" customHeight="1">
      <c r="A11" s="180">
        <v>4</v>
      </c>
      <c r="B11" s="180"/>
      <c r="C11" s="180"/>
      <c r="D11" s="180"/>
      <c r="E11" s="180"/>
      <c r="F11" s="180"/>
      <c r="G11" s="181" t="s">
        <v>51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0" t="s">
        <v>52</v>
      </c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</row>
    <row r="12" spans="1:104" ht="22.5" customHeight="1">
      <c r="A12" s="180">
        <v>5</v>
      </c>
      <c r="B12" s="180"/>
      <c r="C12" s="180"/>
      <c r="D12" s="180"/>
      <c r="E12" s="180"/>
      <c r="F12" s="180"/>
      <c r="G12" s="181" t="s">
        <v>53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0" t="s">
        <v>54</v>
      </c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</row>
    <row r="13" spans="1:104" ht="49.5" customHeight="1">
      <c r="A13" s="180">
        <v>6</v>
      </c>
      <c r="B13" s="180"/>
      <c r="C13" s="180"/>
      <c r="D13" s="180"/>
      <c r="E13" s="180"/>
      <c r="F13" s="180"/>
      <c r="G13" s="181" t="s">
        <v>55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0" t="s">
        <v>56</v>
      </c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</row>
    <row r="14" ht="15.75">
      <c r="A14" s="14"/>
    </row>
    <row r="15" spans="2:104" s="13" customFormat="1" ht="16.5">
      <c r="B15" s="221" t="s">
        <v>59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</row>
    <row r="17" spans="1:135" ht="15.75">
      <c r="A17" s="184" t="s">
        <v>60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5"/>
    </row>
    <row r="18" spans="1:135" ht="50.25" customHeight="1">
      <c r="A18" s="182" t="s">
        <v>61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5"/>
    </row>
    <row r="19" spans="1:135" ht="77.25" customHeight="1">
      <c r="A19" s="182" t="s">
        <v>62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5"/>
    </row>
    <row r="20" spans="1:135" ht="33.75" customHeight="1">
      <c r="A20" s="182" t="s">
        <v>63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5"/>
    </row>
    <row r="21" spans="1:135" ht="65.25" customHeight="1">
      <c r="A21" s="182" t="s">
        <v>64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5"/>
    </row>
    <row r="22" spans="1:135" ht="32.25" customHeight="1">
      <c r="A22" s="184" t="s">
        <v>65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</row>
    <row r="23" spans="1:135" ht="15.75" customHeight="1">
      <c r="A23" s="184" t="s">
        <v>66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</row>
    <row r="24" spans="1:135" ht="36" customHeight="1">
      <c r="A24" s="184" t="s">
        <v>67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</row>
    <row r="25" spans="1:135" ht="30.75" customHeight="1">
      <c r="A25" s="184" t="s">
        <v>68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spans="1:135" ht="32.25" customHeight="1">
      <c r="A26" s="190" t="s">
        <v>69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1:135" ht="33" customHeight="1">
      <c r="A27" s="184" t="s">
        <v>70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</row>
    <row r="28" spans="1:135" ht="63.75" customHeight="1">
      <c r="A28" s="184" t="s">
        <v>71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</row>
    <row r="29" spans="1:135" ht="15.75" customHeight="1">
      <c r="A29" s="184" t="s">
        <v>72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</row>
    <row r="30" spans="1:135" ht="32.25" customHeight="1">
      <c r="A30" s="182" t="s">
        <v>73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5"/>
    </row>
    <row r="31" spans="1:135" ht="15.75" customHeight="1">
      <c r="A31" s="191" t="s">
        <v>74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7"/>
    </row>
    <row r="32" spans="1:135" ht="15.75" customHeight="1">
      <c r="A32" s="182" t="s">
        <v>75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5"/>
    </row>
    <row r="33" spans="1:135" ht="15.75" customHeight="1">
      <c r="A33" s="182" t="s">
        <v>76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5"/>
    </row>
    <row r="34" spans="1:135" ht="34.5" customHeight="1">
      <c r="A34" s="182" t="s">
        <v>77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</row>
    <row r="35" spans="1:135" ht="64.5" customHeight="1">
      <c r="A35" s="182" t="s">
        <v>78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5"/>
    </row>
    <row r="36" spans="1:135" ht="50.25" customHeight="1">
      <c r="A36" s="182" t="s">
        <v>79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5"/>
    </row>
    <row r="37" spans="1:135" ht="48" customHeight="1">
      <c r="A37" s="182" t="s">
        <v>80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5"/>
    </row>
    <row r="38" spans="1:135" ht="49.5" customHeight="1">
      <c r="A38" s="182" t="s">
        <v>81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5"/>
    </row>
    <row r="39" spans="1:135" ht="15.75" customHeight="1">
      <c r="A39" s="182" t="s">
        <v>82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5"/>
    </row>
    <row r="40" spans="1:135" ht="33" customHeight="1">
      <c r="A40" s="182" t="s">
        <v>83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</row>
    <row r="41" spans="1:135" ht="49.5" customHeight="1">
      <c r="A41" s="182" t="s">
        <v>84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ht="51.75" customHeight="1">
      <c r="A42" s="184" t="s">
        <v>85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</row>
    <row r="43" spans="1:135" ht="51" customHeight="1">
      <c r="A43" s="184" t="s">
        <v>86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</row>
    <row r="44" spans="1:135" ht="49.5" customHeight="1">
      <c r="A44" s="184" t="s">
        <v>87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</row>
    <row r="45" spans="1:135" ht="47.25" customHeight="1">
      <c r="A45" s="182" t="s">
        <v>88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</row>
    <row r="46" spans="1:135" ht="69" customHeight="1">
      <c r="A46" s="184" t="s">
        <v>89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</row>
    <row r="47" spans="1:135" ht="15.75" customHeight="1">
      <c r="A47" s="184" t="s">
        <v>90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</row>
    <row r="48" spans="1:135" ht="64.5" customHeight="1">
      <c r="A48" s="184" t="s">
        <v>91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</row>
    <row r="49" spans="1:135" ht="15.75" customHeight="1">
      <c r="A49" s="184" t="s">
        <v>92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</row>
    <row r="50" spans="1:135" ht="16.5" customHeight="1">
      <c r="A50" s="182" t="s">
        <v>93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ht="35.25" customHeight="1">
      <c r="A51" s="184" t="s">
        <v>94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</row>
    <row r="52" spans="1:135" ht="33.75" customHeight="1">
      <c r="A52" s="184" t="s">
        <v>95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</row>
    <row r="53" spans="1:135" ht="33" customHeight="1">
      <c r="A53" s="184" t="s">
        <v>96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</row>
    <row r="54" spans="1:135" ht="32.25" customHeight="1">
      <c r="A54" s="184" t="s">
        <v>97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</row>
    <row r="55" spans="1:135" ht="18" customHeight="1">
      <c r="A55" s="184" t="s">
        <v>99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</row>
    <row r="56" spans="1:135" ht="51" customHeight="1">
      <c r="A56" s="184" t="s">
        <v>98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</row>
    <row r="57" spans="1:105" ht="33.75" customHeight="1">
      <c r="A57" s="211" t="s">
        <v>554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</row>
    <row r="58" spans="2:104" ht="55.5" customHeight="1">
      <c r="B58" s="188" t="s">
        <v>131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</row>
    <row r="60" spans="1:104" ht="31.5" customHeight="1">
      <c r="A60" s="196" t="s">
        <v>555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</row>
    <row r="61" spans="1:104" ht="33" customHeight="1">
      <c r="A61" s="196" t="s">
        <v>100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</row>
    <row r="62" spans="2:104" ht="126.75" customHeight="1">
      <c r="B62" s="189" t="s">
        <v>104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</row>
    <row r="63" spans="2:106" ht="162" customHeight="1">
      <c r="B63" s="195" t="s">
        <v>969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35"/>
      <c r="DB63" s="135"/>
    </row>
    <row r="64" spans="2:106" ht="18.75" customHeight="1">
      <c r="B64" s="199" t="s">
        <v>101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35"/>
      <c r="DB64" s="135"/>
    </row>
    <row r="65" spans="2:106" ht="15.75">
      <c r="B65" s="201" t="s">
        <v>540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</row>
    <row r="66" spans="2:106" ht="15.75">
      <c r="B66" s="201" t="s">
        <v>539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</row>
    <row r="67" spans="2:106" ht="65.25" customHeight="1">
      <c r="B67" s="200" t="s">
        <v>541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135"/>
      <c r="DB67" s="135"/>
    </row>
    <row r="68" spans="2:106" ht="65.25" customHeight="1">
      <c r="B68" s="200" t="s">
        <v>968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135"/>
      <c r="DB68" s="135"/>
    </row>
    <row r="69" spans="2:106" ht="65.25" customHeight="1">
      <c r="B69" s="195" t="s">
        <v>102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35"/>
      <c r="DB69" s="135"/>
    </row>
    <row r="71" spans="2:103" ht="16.5">
      <c r="B71" s="222" t="s">
        <v>103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</row>
    <row r="73" spans="1:105" ht="47.25" customHeight="1">
      <c r="A73" s="197" t="s">
        <v>105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8" t="s">
        <v>106</v>
      </c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 t="s">
        <v>107</v>
      </c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 t="s">
        <v>108</v>
      </c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</row>
    <row r="74" spans="1:105" ht="15">
      <c r="A74" s="192" t="s">
        <v>110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205">
        <v>94</v>
      </c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>
        <v>94</v>
      </c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</row>
    <row r="75" spans="1:105" ht="15">
      <c r="A75" s="193" t="s">
        <v>109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212" t="s">
        <v>556</v>
      </c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4"/>
    </row>
    <row r="76" spans="1:105" ht="30" customHeight="1">
      <c r="A76" s="202" t="s">
        <v>111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3">
        <v>64</v>
      </c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>
        <v>70</v>
      </c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15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7"/>
    </row>
    <row r="77" spans="1:105" ht="32.25" customHeight="1">
      <c r="A77" s="204" t="s">
        <v>112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5">
        <v>14</v>
      </c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>
        <v>13</v>
      </c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18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20"/>
    </row>
    <row r="78" spans="1:105" ht="15">
      <c r="A78" s="204" t="s">
        <v>113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5">
        <v>11</v>
      </c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>
        <v>11</v>
      </c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</row>
    <row r="79" spans="1:105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</row>
    <row r="80" spans="1:105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spans="1:105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</row>
    <row r="82" spans="1:105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</row>
    <row r="83" spans="1:105" ht="15.75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206" t="s">
        <v>114</v>
      </c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 t="s">
        <v>115</v>
      </c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</row>
    <row r="84" spans="1:105" ht="47.25" customHeight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 t="s">
        <v>116</v>
      </c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 t="s">
        <v>117</v>
      </c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 t="s">
        <v>118</v>
      </c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 t="s">
        <v>119</v>
      </c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 t="s">
        <v>120</v>
      </c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</row>
    <row r="85" spans="1:105" ht="50.25" customHeight="1">
      <c r="A85" s="209" t="s">
        <v>106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8">
        <f>SUM(AF85:DA85)</f>
        <v>91</v>
      </c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>
        <v>5</v>
      </c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>
        <v>8</v>
      </c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>
        <v>3</v>
      </c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>
        <v>74</v>
      </c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>
        <v>1</v>
      </c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</row>
    <row r="86" spans="1:105" ht="45.75" customHeight="1">
      <c r="A86" s="209" t="s">
        <v>107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8">
        <f>SUM(AF86:DA86)</f>
        <v>92</v>
      </c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>
        <v>5</v>
      </c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>
        <v>10</v>
      </c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>
        <v>3</v>
      </c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>
        <v>73</v>
      </c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>
        <v>1</v>
      </c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</row>
    <row r="88" spans="2:104" ht="16.5">
      <c r="B88" s="222" t="s">
        <v>121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</row>
    <row r="90" spans="1:105" ht="134.25" customHeight="1">
      <c r="A90" s="226" t="s">
        <v>105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198" t="s">
        <v>122</v>
      </c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 t="s">
        <v>123</v>
      </c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 t="s">
        <v>124</v>
      </c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</row>
    <row r="91" spans="1:105" ht="15">
      <c r="A91" s="192" t="s">
        <v>110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224">
        <v>1788.06</v>
      </c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>
        <v>13528.6</v>
      </c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>
        <v>25316.66</v>
      </c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4"/>
    </row>
    <row r="92" spans="1:105" ht="15">
      <c r="A92" s="193" t="s">
        <v>109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</row>
    <row r="93" spans="1:105" ht="30" customHeight="1">
      <c r="A93" s="227" t="s">
        <v>111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3">
        <v>9093.93</v>
      </c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>
        <v>12449.62</v>
      </c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  <c r="CG93" s="223"/>
      <c r="CH93" s="223"/>
      <c r="CI93" s="223"/>
      <c r="CJ93" s="223">
        <v>21543.55</v>
      </c>
      <c r="CK93" s="223"/>
      <c r="CL93" s="223"/>
      <c r="CM93" s="223"/>
      <c r="CN93" s="223"/>
      <c r="CO93" s="223"/>
      <c r="CP93" s="223"/>
      <c r="CQ93" s="223"/>
      <c r="CR93" s="223"/>
      <c r="CS93" s="223"/>
      <c r="CT93" s="223"/>
      <c r="CU93" s="223"/>
      <c r="CV93" s="223"/>
      <c r="CW93" s="223"/>
      <c r="CX93" s="223"/>
      <c r="CY93" s="223"/>
      <c r="CZ93" s="223"/>
      <c r="DA93" s="223"/>
    </row>
    <row r="94" spans="1:105" ht="32.25" customHeight="1">
      <c r="A94" s="207" t="s">
        <v>112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10">
        <v>29054.13</v>
      </c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>
        <v>20523.6</v>
      </c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>
        <v>49577.73</v>
      </c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</row>
    <row r="95" spans="1:105" ht="15">
      <c r="A95" s="207" t="s">
        <v>113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10">
        <v>10026.22</v>
      </c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>
        <v>13935.35</v>
      </c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>
        <v>23961.57</v>
      </c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</row>
  </sheetData>
  <sheetProtection/>
  <mergeCells count="148">
    <mergeCell ref="A57:DA57"/>
    <mergeCell ref="BX75:DA77"/>
    <mergeCell ref="B15:CZ15"/>
    <mergeCell ref="B71:CY71"/>
    <mergeCell ref="B88:CZ88"/>
    <mergeCell ref="AX93:BP93"/>
    <mergeCell ref="BQ93:CI93"/>
    <mergeCell ref="CJ93:DA93"/>
    <mergeCell ref="AX94:BP94"/>
    <mergeCell ref="BQ94:CI94"/>
    <mergeCell ref="CJ94:DA94"/>
    <mergeCell ref="AX91:BP91"/>
    <mergeCell ref="BQ91:CI91"/>
    <mergeCell ref="CJ91:DA91"/>
    <mergeCell ref="AX92:BP92"/>
    <mergeCell ref="BQ92:CI92"/>
    <mergeCell ref="CJ92:DA92"/>
    <mergeCell ref="A90:AW90"/>
    <mergeCell ref="CJ90:DA90"/>
    <mergeCell ref="BQ90:CI90"/>
    <mergeCell ref="AX90:BP90"/>
    <mergeCell ref="A91:AW91"/>
    <mergeCell ref="A92:AW92"/>
    <mergeCell ref="A93:AW93"/>
    <mergeCell ref="A94:AW94"/>
    <mergeCell ref="BV84:CL84"/>
    <mergeCell ref="A95:AW95"/>
    <mergeCell ref="BH85:BU85"/>
    <mergeCell ref="BV85:CL85"/>
    <mergeCell ref="CM85:DA85"/>
    <mergeCell ref="P86:AE86"/>
    <mergeCell ref="AF86:AR86"/>
    <mergeCell ref="AS86:BG86"/>
    <mergeCell ref="BH86:BU86"/>
    <mergeCell ref="BV86:CL86"/>
    <mergeCell ref="CM86:DA86"/>
    <mergeCell ref="A85:O85"/>
    <mergeCell ref="A86:O86"/>
    <mergeCell ref="P85:AE85"/>
    <mergeCell ref="AF85:AR85"/>
    <mergeCell ref="AS85:BG85"/>
    <mergeCell ref="AX95:BP95"/>
    <mergeCell ref="BQ95:CI95"/>
    <mergeCell ref="CJ95:DA95"/>
    <mergeCell ref="CM84:DA84"/>
    <mergeCell ref="AF83:DA83"/>
    <mergeCell ref="P83:AE84"/>
    <mergeCell ref="A83:O84"/>
    <mergeCell ref="AF84:AR84"/>
    <mergeCell ref="AS84:BG84"/>
    <mergeCell ref="BH84:BU84"/>
    <mergeCell ref="A78:AW78"/>
    <mergeCell ref="AX78:BJ78"/>
    <mergeCell ref="BK78:BW78"/>
    <mergeCell ref="BX78:DA78"/>
    <mergeCell ref="A76:AW76"/>
    <mergeCell ref="AX76:BJ76"/>
    <mergeCell ref="BK76:BW76"/>
    <mergeCell ref="A77:AW77"/>
    <mergeCell ref="AX77:BJ77"/>
    <mergeCell ref="BK77:BW77"/>
    <mergeCell ref="A74:AW74"/>
    <mergeCell ref="AX74:BJ74"/>
    <mergeCell ref="BK74:BW74"/>
    <mergeCell ref="BX74:DA74"/>
    <mergeCell ref="A75:AW75"/>
    <mergeCell ref="AX75:BJ75"/>
    <mergeCell ref="BK75:BW75"/>
    <mergeCell ref="B63:CZ63"/>
    <mergeCell ref="A60:CZ60"/>
    <mergeCell ref="A61:CZ61"/>
    <mergeCell ref="A73:AW73"/>
    <mergeCell ref="AX73:BJ73"/>
    <mergeCell ref="BK73:BW73"/>
    <mergeCell ref="BX73:DA73"/>
    <mergeCell ref="B69:CZ69"/>
    <mergeCell ref="B64:CZ64"/>
    <mergeCell ref="B67:CZ67"/>
    <mergeCell ref="B65:DB65"/>
    <mergeCell ref="B66:DB66"/>
    <mergeCell ref="B68:CZ68"/>
    <mergeCell ref="A55:CZ55"/>
    <mergeCell ref="A56:CZ56"/>
    <mergeCell ref="B58:CZ58"/>
    <mergeCell ref="B62:CZ62"/>
    <mergeCell ref="A18:CZ18"/>
    <mergeCell ref="A19:CZ19"/>
    <mergeCell ref="A20:CZ20"/>
    <mergeCell ref="A21:CZ21"/>
    <mergeCell ref="A22:CZ22"/>
    <mergeCell ref="A23:CZ23"/>
    <mergeCell ref="A24:CZ24"/>
    <mergeCell ref="A25:CZ25"/>
    <mergeCell ref="A26:CZ26"/>
    <mergeCell ref="A27:CZ27"/>
    <mergeCell ref="A28:CZ28"/>
    <mergeCell ref="A29:CZ29"/>
    <mergeCell ref="A30:CZ30"/>
    <mergeCell ref="A31:CZ31"/>
    <mergeCell ref="A50:CZ50"/>
    <mergeCell ref="A51:CZ51"/>
    <mergeCell ref="A52:CZ52"/>
    <mergeCell ref="A53:CZ53"/>
    <mergeCell ref="A54:CZ54"/>
    <mergeCell ref="A45:CZ45"/>
    <mergeCell ref="A46:CZ46"/>
    <mergeCell ref="A47:CZ47"/>
    <mergeCell ref="A48:CZ48"/>
    <mergeCell ref="A49:CZ49"/>
    <mergeCell ref="A40:CZ40"/>
    <mergeCell ref="A41:CZ41"/>
    <mergeCell ref="A42:CZ42"/>
    <mergeCell ref="A43:CZ43"/>
    <mergeCell ref="A44:CZ44"/>
    <mergeCell ref="A35:CZ35"/>
    <mergeCell ref="A36:CZ36"/>
    <mergeCell ref="A37:CZ37"/>
    <mergeCell ref="A38:CZ38"/>
    <mergeCell ref="A39:CZ39"/>
    <mergeCell ref="A32:CZ32"/>
    <mergeCell ref="A33:CZ33"/>
    <mergeCell ref="A34:CZ34"/>
    <mergeCell ref="A1:CZ1"/>
    <mergeCell ref="B3:CZ3"/>
    <mergeCell ref="A17:ED17"/>
    <mergeCell ref="A5:F5"/>
    <mergeCell ref="G5:V5"/>
    <mergeCell ref="W5:CZ5"/>
    <mergeCell ref="A6:CZ6"/>
    <mergeCell ref="G7:V7"/>
    <mergeCell ref="A7:F7"/>
    <mergeCell ref="W7:CZ7"/>
    <mergeCell ref="A8:CZ8"/>
    <mergeCell ref="A9:F9"/>
    <mergeCell ref="G9:V9"/>
    <mergeCell ref="W9:CZ9"/>
    <mergeCell ref="A10:F10"/>
    <mergeCell ref="G10:V10"/>
    <mergeCell ref="W10:CZ10"/>
    <mergeCell ref="A13:F13"/>
    <mergeCell ref="G13:V13"/>
    <mergeCell ref="W13:CZ13"/>
    <mergeCell ref="A11:F11"/>
    <mergeCell ref="G11:V11"/>
    <mergeCell ref="W11:CZ11"/>
    <mergeCell ref="A12:F12"/>
    <mergeCell ref="G12:V12"/>
    <mergeCell ref="W12:CZ1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98" r:id="rId1"/>
  <colBreaks count="2" manualBreakCount="2">
    <brk id="108" max="94" man="1"/>
    <brk id="118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U95"/>
  <sheetViews>
    <sheetView view="pageBreakPreview" zoomScaleSheetLayoutView="100" zoomScalePageLayoutView="0" workbookViewId="0" topLeftCell="A49">
      <selection activeCell="AS55" sqref="AS55:BF55"/>
    </sheetView>
  </sheetViews>
  <sheetFormatPr defaultColWidth="9.140625" defaultRowHeight="15"/>
  <cols>
    <col min="1" max="125" width="0.85546875" style="1" customWidth="1"/>
    <col min="126" max="16384" width="9.140625" style="1" customWidth="1"/>
  </cols>
  <sheetData>
    <row r="1" spans="1:125" ht="18.75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</row>
    <row r="3" spans="1:125" ht="37.5" customHeight="1">
      <c r="A3" s="274" t="s">
        <v>126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</row>
    <row r="5" spans="1:125" ht="67.5" customHeight="1">
      <c r="A5" s="198" t="s">
        <v>41</v>
      </c>
      <c r="B5" s="198"/>
      <c r="C5" s="198"/>
      <c r="D5" s="198"/>
      <c r="E5" s="198" t="s">
        <v>105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 t="s">
        <v>127</v>
      </c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 t="s">
        <v>128</v>
      </c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 t="s">
        <v>129</v>
      </c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304" t="s">
        <v>130</v>
      </c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6"/>
    </row>
    <row r="6" spans="1:125" ht="15">
      <c r="A6" s="275">
        <v>1</v>
      </c>
      <c r="B6" s="275"/>
      <c r="C6" s="275"/>
      <c r="D6" s="275"/>
      <c r="E6" s="275">
        <v>2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>
        <v>3</v>
      </c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>
        <v>4</v>
      </c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>
        <v>5</v>
      </c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81">
        <v>6</v>
      </c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3"/>
    </row>
    <row r="7" spans="1:125" ht="90.75" customHeight="1">
      <c r="A7" s="303">
        <v>1</v>
      </c>
      <c r="B7" s="303"/>
      <c r="C7" s="303"/>
      <c r="D7" s="303"/>
      <c r="E7" s="273" t="s">
        <v>132</v>
      </c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99">
        <f>AE8+AE9+AE10</f>
        <v>39979523.85</v>
      </c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>
        <f>AV8+AV9+AV10</f>
        <v>37913533.61</v>
      </c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>
        <f>AV7*100/AE7-100</f>
        <v>-5.167620924529842</v>
      </c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300" t="s">
        <v>152</v>
      </c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2"/>
    </row>
    <row r="8" spans="1:125" ht="89.25" customHeight="1">
      <c r="A8" s="298" t="s">
        <v>133</v>
      </c>
      <c r="B8" s="298"/>
      <c r="C8" s="298"/>
      <c r="D8" s="298"/>
      <c r="E8" s="273" t="s">
        <v>134</v>
      </c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300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2"/>
    </row>
    <row r="9" spans="1:125" ht="111" customHeight="1">
      <c r="A9" s="298" t="s">
        <v>135</v>
      </c>
      <c r="B9" s="298"/>
      <c r="C9" s="298"/>
      <c r="D9" s="298"/>
      <c r="E9" s="273" t="s">
        <v>136</v>
      </c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99">
        <v>39518907.25</v>
      </c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>
        <v>37913533.61</v>
      </c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>
        <f aca="true" t="shared" si="0" ref="BO9:BO15">AV9*100/AE9-100</f>
        <v>-4.062292587809338</v>
      </c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5" t="s">
        <v>557</v>
      </c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7"/>
    </row>
    <row r="10" spans="1:125" ht="107.25" customHeight="1">
      <c r="A10" s="298" t="s">
        <v>137</v>
      </c>
      <c r="B10" s="298"/>
      <c r="C10" s="298"/>
      <c r="D10" s="298"/>
      <c r="E10" s="273" t="s">
        <v>138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99">
        <v>460616.6</v>
      </c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>
        <v>0</v>
      </c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>
        <f t="shared" si="0"/>
        <v>-100</v>
      </c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5" t="s">
        <v>558</v>
      </c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7"/>
    </row>
    <row r="11" spans="1:125" ht="60.75" customHeight="1">
      <c r="A11" s="298" t="s">
        <v>139</v>
      </c>
      <c r="B11" s="298"/>
      <c r="C11" s="298"/>
      <c r="D11" s="298"/>
      <c r="E11" s="273" t="s">
        <v>140</v>
      </c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99">
        <v>21578057.95</v>
      </c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>
        <v>20952025.99</v>
      </c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>
        <f t="shared" si="0"/>
        <v>-2.90124329747664</v>
      </c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5" t="s">
        <v>149</v>
      </c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7"/>
    </row>
    <row r="12" spans="1:125" ht="58.5" customHeight="1">
      <c r="A12" s="298" t="s">
        <v>141</v>
      </c>
      <c r="B12" s="298"/>
      <c r="C12" s="298"/>
      <c r="D12" s="298"/>
      <c r="E12" s="273" t="s">
        <v>142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99">
        <v>65725426.66</v>
      </c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>
        <v>86675550.18</v>
      </c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>
        <f t="shared" si="0"/>
        <v>31.875218746583045</v>
      </c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5" t="s">
        <v>150</v>
      </c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7"/>
    </row>
    <row r="13" spans="1:125" ht="61.5" customHeight="1">
      <c r="A13" s="298" t="s">
        <v>143</v>
      </c>
      <c r="B13" s="298"/>
      <c r="C13" s="298"/>
      <c r="D13" s="298"/>
      <c r="E13" s="273" t="s">
        <v>144</v>
      </c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99">
        <v>6648558.29</v>
      </c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>
        <v>25458444.17</v>
      </c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>
        <f t="shared" si="0"/>
        <v>282.91676269563095</v>
      </c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5" t="s">
        <v>559</v>
      </c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7"/>
    </row>
    <row r="14" spans="1:125" ht="135.75" customHeight="1">
      <c r="A14" s="298" t="s">
        <v>145</v>
      </c>
      <c r="B14" s="298"/>
      <c r="C14" s="298"/>
      <c r="D14" s="298"/>
      <c r="E14" s="273" t="s">
        <v>146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99">
        <v>44630308.53</v>
      </c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>
        <v>64514888.53</v>
      </c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>
        <f t="shared" si="0"/>
        <v>44.55398283127218</v>
      </c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5" t="s">
        <v>560</v>
      </c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7"/>
    </row>
    <row r="15" spans="1:125" ht="65.25" customHeight="1">
      <c r="A15" s="298" t="s">
        <v>147</v>
      </c>
      <c r="B15" s="298"/>
      <c r="C15" s="298"/>
      <c r="D15" s="298"/>
      <c r="E15" s="273" t="s">
        <v>148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99">
        <v>4717416.21</v>
      </c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>
        <v>23543674.04</v>
      </c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>
        <f t="shared" si="0"/>
        <v>399.0798562588566</v>
      </c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5" t="s">
        <v>151</v>
      </c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7"/>
    </row>
    <row r="17" spans="1:125" ht="51" customHeight="1">
      <c r="A17" s="274" t="s">
        <v>153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</row>
    <row r="19" spans="1:125" ht="30" customHeight="1">
      <c r="A19" s="278" t="s">
        <v>41</v>
      </c>
      <c r="B19" s="279"/>
      <c r="C19" s="279"/>
      <c r="D19" s="279"/>
      <c r="E19" s="279"/>
      <c r="F19" s="279"/>
      <c r="G19" s="279"/>
      <c r="H19" s="279"/>
      <c r="I19" s="280"/>
      <c r="J19" s="276" t="s">
        <v>105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197" t="s">
        <v>154</v>
      </c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</row>
    <row r="20" spans="1:125" ht="15">
      <c r="A20" s="281">
        <v>1</v>
      </c>
      <c r="B20" s="282"/>
      <c r="C20" s="282"/>
      <c r="D20" s="282"/>
      <c r="E20" s="282"/>
      <c r="F20" s="282"/>
      <c r="G20" s="282"/>
      <c r="H20" s="282"/>
      <c r="I20" s="283"/>
      <c r="J20" s="281">
        <v>2</v>
      </c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75">
        <v>3</v>
      </c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</row>
    <row r="21" spans="1:125" ht="15">
      <c r="A21" s="289">
        <v>1</v>
      </c>
      <c r="B21" s="290"/>
      <c r="C21" s="290"/>
      <c r="D21" s="290"/>
      <c r="E21" s="290"/>
      <c r="F21" s="290"/>
      <c r="G21" s="290"/>
      <c r="H21" s="290"/>
      <c r="I21" s="291"/>
      <c r="J21" s="285" t="s">
        <v>155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25">
        <v>3337.92</v>
      </c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</row>
    <row r="22" spans="1:125" ht="15">
      <c r="A22" s="292"/>
      <c r="B22" s="293"/>
      <c r="C22" s="293"/>
      <c r="D22" s="293"/>
      <c r="E22" s="293"/>
      <c r="F22" s="293"/>
      <c r="G22" s="293"/>
      <c r="H22" s="293"/>
      <c r="I22" s="294"/>
      <c r="J22" s="287" t="s">
        <v>156</v>
      </c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</row>
    <row r="23" spans="1:125" ht="15">
      <c r="A23" s="266" t="s">
        <v>133</v>
      </c>
      <c r="B23" s="267"/>
      <c r="C23" s="267"/>
      <c r="D23" s="267"/>
      <c r="E23" s="267"/>
      <c r="F23" s="267"/>
      <c r="G23" s="267"/>
      <c r="H23" s="267"/>
      <c r="I23" s="268"/>
      <c r="J23" s="264" t="s">
        <v>157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24">
        <v>3337.92</v>
      </c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</row>
    <row r="24" spans="1:125" ht="15">
      <c r="A24" s="266" t="s">
        <v>135</v>
      </c>
      <c r="B24" s="267"/>
      <c r="C24" s="267"/>
      <c r="D24" s="267"/>
      <c r="E24" s="267"/>
      <c r="F24" s="267"/>
      <c r="G24" s="267"/>
      <c r="H24" s="267"/>
      <c r="I24" s="268"/>
      <c r="J24" s="264" t="s">
        <v>158</v>
      </c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24">
        <v>0</v>
      </c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</row>
    <row r="25" spans="1:125" ht="15">
      <c r="A25" s="266" t="s">
        <v>137</v>
      </c>
      <c r="B25" s="267"/>
      <c r="C25" s="267"/>
      <c r="D25" s="267"/>
      <c r="E25" s="267"/>
      <c r="F25" s="267"/>
      <c r="G25" s="267"/>
      <c r="H25" s="267"/>
      <c r="I25" s="268"/>
      <c r="J25" s="264" t="s">
        <v>159</v>
      </c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24">
        <v>0</v>
      </c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</row>
    <row r="26" spans="1:125" ht="15">
      <c r="A26" s="266" t="s">
        <v>139</v>
      </c>
      <c r="B26" s="267"/>
      <c r="C26" s="267"/>
      <c r="D26" s="267"/>
      <c r="E26" s="267"/>
      <c r="F26" s="267"/>
      <c r="G26" s="267"/>
      <c r="H26" s="267"/>
      <c r="I26" s="268"/>
      <c r="J26" s="264" t="s">
        <v>160</v>
      </c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24">
        <v>3337.92</v>
      </c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</row>
    <row r="27" spans="1:125" ht="15">
      <c r="A27" s="266" t="s">
        <v>141</v>
      </c>
      <c r="B27" s="267"/>
      <c r="C27" s="267"/>
      <c r="D27" s="267"/>
      <c r="E27" s="267"/>
      <c r="F27" s="267"/>
      <c r="G27" s="267"/>
      <c r="H27" s="267"/>
      <c r="I27" s="268"/>
      <c r="J27" s="264" t="s">
        <v>161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24">
        <v>15000</v>
      </c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</row>
    <row r="28" spans="1:125" ht="15">
      <c r="A28" s="266" t="s">
        <v>143</v>
      </c>
      <c r="B28" s="267"/>
      <c r="C28" s="267"/>
      <c r="D28" s="267"/>
      <c r="E28" s="267"/>
      <c r="F28" s="267"/>
      <c r="G28" s="267"/>
      <c r="H28" s="267"/>
      <c r="I28" s="268"/>
      <c r="J28" s="264" t="s">
        <v>162</v>
      </c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24">
        <v>0</v>
      </c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</row>
    <row r="30" spans="1:125" ht="104.25" customHeight="1">
      <c r="A30" s="183" t="s">
        <v>419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</row>
    <row r="32" spans="1:125" ht="32.25" customHeight="1">
      <c r="A32" s="272" t="s">
        <v>41</v>
      </c>
      <c r="B32" s="272"/>
      <c r="C32" s="272"/>
      <c r="D32" s="272"/>
      <c r="E32" s="272" t="s">
        <v>105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 t="s">
        <v>127</v>
      </c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 t="s">
        <v>128</v>
      </c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 t="s">
        <v>168</v>
      </c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 t="s">
        <v>163</v>
      </c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</row>
    <row r="33" spans="1:125" ht="15.7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3" t="s">
        <v>166</v>
      </c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2" t="s">
        <v>164</v>
      </c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</row>
    <row r="34" spans="1:125" ht="126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 t="s">
        <v>167</v>
      </c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 t="s">
        <v>200</v>
      </c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</row>
    <row r="35" spans="1:125" ht="15" customHeight="1">
      <c r="A35" s="313" t="s">
        <v>169</v>
      </c>
      <c r="B35" s="313"/>
      <c r="C35" s="313"/>
      <c r="D35" s="313"/>
      <c r="E35" s="198">
        <v>2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7">
        <v>3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>
        <v>4</v>
      </c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>
        <v>5</v>
      </c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>
        <v>6</v>
      </c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>
        <v>7</v>
      </c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>
        <v>8</v>
      </c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</row>
    <row r="36" spans="1:125" ht="44.25" customHeight="1">
      <c r="A36" s="298" t="s">
        <v>169</v>
      </c>
      <c r="B36" s="298"/>
      <c r="C36" s="298"/>
      <c r="D36" s="298"/>
      <c r="E36" s="273" t="s">
        <v>165</v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308">
        <f>AE37+AE39+AE41</f>
        <v>953021.5499999999</v>
      </c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>
        <f>AS37+AS39+AS41</f>
        <v>780504.7800000001</v>
      </c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205" t="s">
        <v>180</v>
      </c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307">
        <v>0</v>
      </c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>
        <f>AS36/AE36*100</f>
        <v>81.89791511010431</v>
      </c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</row>
    <row r="37" spans="1:125" ht="60.75" customHeight="1">
      <c r="A37" s="298" t="s">
        <v>133</v>
      </c>
      <c r="B37" s="298"/>
      <c r="C37" s="298"/>
      <c r="D37" s="298"/>
      <c r="E37" s="273" t="s">
        <v>170</v>
      </c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307">
        <v>0</v>
      </c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>
        <v>0</v>
      </c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205" t="s">
        <v>180</v>
      </c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307">
        <v>0</v>
      </c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>
        <v>0</v>
      </c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</row>
    <row r="38" spans="1:125" ht="15">
      <c r="A38" s="298"/>
      <c r="B38" s="298"/>
      <c r="C38" s="298"/>
      <c r="D38" s="298"/>
      <c r="E38" s="273" t="s">
        <v>156</v>
      </c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05" t="s">
        <v>180</v>
      </c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 t="s">
        <v>180</v>
      </c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 t="s">
        <v>180</v>
      </c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 t="s">
        <v>180</v>
      </c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 t="s">
        <v>180</v>
      </c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 t="s">
        <v>180</v>
      </c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</row>
    <row r="39" spans="1:125" ht="106.5" customHeight="1">
      <c r="A39" s="298" t="s">
        <v>135</v>
      </c>
      <c r="B39" s="298"/>
      <c r="C39" s="298"/>
      <c r="D39" s="298"/>
      <c r="E39" s="273" t="s">
        <v>171</v>
      </c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307">
        <v>0</v>
      </c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>
        <v>0</v>
      </c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205" t="s">
        <v>180</v>
      </c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307">
        <v>0</v>
      </c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</row>
    <row r="40" spans="1:125" ht="15">
      <c r="A40" s="298"/>
      <c r="B40" s="298"/>
      <c r="C40" s="298"/>
      <c r="D40" s="298"/>
      <c r="E40" s="273" t="s">
        <v>156</v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05" t="s">
        <v>180</v>
      </c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 t="s">
        <v>180</v>
      </c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 t="s">
        <v>180</v>
      </c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 t="s">
        <v>180</v>
      </c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 t="s">
        <v>180</v>
      </c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 t="s">
        <v>180</v>
      </c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</row>
    <row r="41" spans="1:125" ht="77.25" customHeight="1">
      <c r="A41" s="298" t="s">
        <v>137</v>
      </c>
      <c r="B41" s="298"/>
      <c r="C41" s="298"/>
      <c r="D41" s="298"/>
      <c r="E41" s="273" t="s">
        <v>172</v>
      </c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308">
        <f>SUM(AE43:AR53)</f>
        <v>953021.5499999999</v>
      </c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>
        <f>AS43+AS44+AS45+AS46+AS47+AS48+AS49+AS50+AS51+AS52+AS53</f>
        <v>780504.7800000001</v>
      </c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205" t="s">
        <v>180</v>
      </c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307">
        <v>0</v>
      </c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9">
        <f>AS41/AE41*100%</f>
        <v>0.818979151101043</v>
      </c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</row>
    <row r="42" spans="1:125" ht="15">
      <c r="A42" s="298"/>
      <c r="B42" s="298"/>
      <c r="C42" s="298"/>
      <c r="D42" s="298"/>
      <c r="E42" s="273" t="s">
        <v>156</v>
      </c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05" t="s">
        <v>180</v>
      </c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 t="s">
        <v>180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 t="s">
        <v>180</v>
      </c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 t="s">
        <v>180</v>
      </c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 t="s">
        <v>180</v>
      </c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 t="s">
        <v>180</v>
      </c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</row>
    <row r="43" spans="1:125" ht="15">
      <c r="A43" s="298"/>
      <c r="B43" s="298"/>
      <c r="C43" s="298"/>
      <c r="D43" s="298"/>
      <c r="E43" s="310" t="s">
        <v>181</v>
      </c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308">
        <v>128455.54</v>
      </c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11">
        <v>186538.65</v>
      </c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205" t="s">
        <v>180</v>
      </c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307">
        <v>0</v>
      </c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9">
        <f>AS43/AE43*100%</f>
        <v>1.4521650837324727</v>
      </c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</row>
    <row r="44" spans="1:125" ht="15">
      <c r="A44" s="298"/>
      <c r="B44" s="298"/>
      <c r="C44" s="298"/>
      <c r="D44" s="298"/>
      <c r="E44" s="310" t="s">
        <v>183</v>
      </c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308">
        <v>510015.82</v>
      </c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11">
        <v>502439.28</v>
      </c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205" t="s">
        <v>180</v>
      </c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307">
        <v>0</v>
      </c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>
        <f>AS44/AE44*100%</f>
        <v>0.9851445000274698</v>
      </c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  <c r="DB44" s="307"/>
      <c r="DC44" s="307"/>
      <c r="DD44" s="307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</row>
    <row r="45" spans="1:125" ht="15">
      <c r="A45" s="298"/>
      <c r="B45" s="298"/>
      <c r="C45" s="298"/>
      <c r="D45" s="298"/>
      <c r="E45" s="273" t="s">
        <v>182</v>
      </c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308">
        <v>0</v>
      </c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11">
        <v>0</v>
      </c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205" t="s">
        <v>180</v>
      </c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307">
        <v>0</v>
      </c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9">
        <v>0</v>
      </c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</row>
    <row r="46" spans="1:125" ht="15">
      <c r="A46" s="298"/>
      <c r="B46" s="298"/>
      <c r="C46" s="298"/>
      <c r="D46" s="298"/>
      <c r="E46" s="310" t="s">
        <v>184</v>
      </c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308">
        <v>99420</v>
      </c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11">
        <v>87757.92</v>
      </c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205" t="s">
        <v>180</v>
      </c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307">
        <v>0</v>
      </c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>
        <f>AS46/AE46*100%</f>
        <v>0.8826988533494267</v>
      </c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</row>
    <row r="47" spans="1:125" ht="15">
      <c r="A47" s="298"/>
      <c r="B47" s="298"/>
      <c r="C47" s="298"/>
      <c r="D47" s="298"/>
      <c r="E47" s="310" t="s">
        <v>192</v>
      </c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308">
        <v>148188</v>
      </c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11">
        <v>0</v>
      </c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205" t="s">
        <v>180</v>
      </c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307">
        <v>0</v>
      </c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>
        <f aca="true" t="shared" si="1" ref="CG47:CG53">AS47/AE47*100%</f>
        <v>0</v>
      </c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</row>
    <row r="48" spans="1:125" ht="15">
      <c r="A48" s="298"/>
      <c r="B48" s="298"/>
      <c r="C48" s="298"/>
      <c r="D48" s="298"/>
      <c r="E48" s="310" t="s">
        <v>186</v>
      </c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308">
        <v>2.77</v>
      </c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11">
        <v>2014.05</v>
      </c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205" t="s">
        <v>180</v>
      </c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307">
        <v>0</v>
      </c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>
        <f t="shared" si="1"/>
        <v>727.0938628158844</v>
      </c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</row>
    <row r="49" spans="1:125" ht="15">
      <c r="A49" s="298"/>
      <c r="B49" s="298"/>
      <c r="C49" s="298"/>
      <c r="D49" s="298"/>
      <c r="E49" s="310" t="s">
        <v>187</v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308">
        <v>56090.56</v>
      </c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11">
        <v>1004.88</v>
      </c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205" t="s">
        <v>180</v>
      </c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307">
        <v>0</v>
      </c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>
        <f>AS49/AE49*100%</f>
        <v>0.017915314092068257</v>
      </c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  <c r="DB49" s="307"/>
      <c r="DC49" s="307"/>
      <c r="DD49" s="307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</row>
    <row r="50" spans="1:125" ht="15">
      <c r="A50" s="298"/>
      <c r="B50" s="298"/>
      <c r="C50" s="298"/>
      <c r="D50" s="298"/>
      <c r="E50" s="310" t="s">
        <v>188</v>
      </c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308">
        <v>0</v>
      </c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11">
        <v>750</v>
      </c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205" t="s">
        <v>180</v>
      </c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307">
        <v>0</v>
      </c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</row>
    <row r="51" spans="1:125" ht="15">
      <c r="A51" s="298"/>
      <c r="B51" s="298"/>
      <c r="C51" s="298"/>
      <c r="D51" s="298"/>
      <c r="E51" s="310" t="s">
        <v>189</v>
      </c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308">
        <v>600</v>
      </c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>
        <v>0</v>
      </c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205" t="s">
        <v>180</v>
      </c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307">
        <v>0</v>
      </c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>
        <f>AS51/AE51*100%</f>
        <v>0</v>
      </c>
      <c r="CH51" s="307"/>
      <c r="CI51" s="307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  <c r="DB51" s="307"/>
      <c r="DC51" s="307"/>
      <c r="DD51" s="307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</row>
    <row r="52" spans="1:125" ht="15">
      <c r="A52" s="298"/>
      <c r="B52" s="298"/>
      <c r="C52" s="298"/>
      <c r="D52" s="298"/>
      <c r="E52" s="310" t="s">
        <v>190</v>
      </c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308">
        <v>4648.86</v>
      </c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>
        <v>0</v>
      </c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205" t="s">
        <v>180</v>
      </c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307">
        <v>0</v>
      </c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>
        <f t="shared" si="1"/>
        <v>0</v>
      </c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</row>
    <row r="53" spans="1:125" ht="15">
      <c r="A53" s="298"/>
      <c r="B53" s="298"/>
      <c r="C53" s="298"/>
      <c r="D53" s="298"/>
      <c r="E53" s="310" t="s">
        <v>191</v>
      </c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308">
        <v>5600</v>
      </c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>
        <v>0</v>
      </c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205" t="s">
        <v>180</v>
      </c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307">
        <v>0</v>
      </c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>
        <f t="shared" si="1"/>
        <v>0</v>
      </c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7"/>
      <c r="DB53" s="307"/>
      <c r="DC53" s="307"/>
      <c r="DD53" s="307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</row>
    <row r="54" spans="1:125" ht="47.25" customHeight="1">
      <c r="A54" s="298" t="s">
        <v>139</v>
      </c>
      <c r="B54" s="298"/>
      <c r="C54" s="298"/>
      <c r="D54" s="298"/>
      <c r="E54" s="273" t="s">
        <v>174</v>
      </c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308">
        <f>AE55+AE58+AE60</f>
        <v>3771550.3200000003</v>
      </c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>
        <f>AS55+AS58+AS60</f>
        <v>8480070.38</v>
      </c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7">
        <v>0</v>
      </c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205" t="s">
        <v>180</v>
      </c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307">
        <f>AS54/AE54*100%</f>
        <v>2.248430926410124</v>
      </c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  <c r="DB54" s="307"/>
      <c r="DC54" s="307"/>
      <c r="DD54" s="307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</row>
    <row r="55" spans="1:125" ht="61.5" customHeight="1">
      <c r="A55" s="298" t="s">
        <v>173</v>
      </c>
      <c r="B55" s="298"/>
      <c r="C55" s="298"/>
      <c r="D55" s="298"/>
      <c r="E55" s="273" t="s">
        <v>175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308">
        <v>0</v>
      </c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7">
        <f>AS57</f>
        <v>7833493.41</v>
      </c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>
        <v>0</v>
      </c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205" t="s">
        <v>180</v>
      </c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307" t="s">
        <v>561</v>
      </c>
      <c r="CH55" s="307"/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7"/>
      <c r="DB55" s="307"/>
      <c r="DC55" s="307"/>
      <c r="DD55" s="307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</row>
    <row r="56" spans="1:125" ht="15">
      <c r="A56" s="298"/>
      <c r="B56" s="298"/>
      <c r="C56" s="298"/>
      <c r="D56" s="298"/>
      <c r="E56" s="273" t="s">
        <v>156</v>
      </c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05" t="s">
        <v>180</v>
      </c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 t="s">
        <v>180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 t="s">
        <v>180</v>
      </c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 t="s">
        <v>180</v>
      </c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 t="s">
        <v>180</v>
      </c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 t="s">
        <v>180</v>
      </c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</row>
    <row r="57" spans="1:125" ht="15">
      <c r="A57" s="298"/>
      <c r="B57" s="298"/>
      <c r="C57" s="298"/>
      <c r="D57" s="298"/>
      <c r="E57" s="312" t="s">
        <v>185</v>
      </c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08">
        <v>0</v>
      </c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7">
        <v>7833493.41</v>
      </c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>
        <v>0</v>
      </c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205" t="s">
        <v>180</v>
      </c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307"/>
      <c r="CH57" s="307"/>
      <c r="CI57" s="307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7"/>
      <c r="DB57" s="307"/>
      <c r="DC57" s="307"/>
      <c r="DD57" s="307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</row>
    <row r="58" spans="1:125" ht="108.75" customHeight="1">
      <c r="A58" s="298" t="s">
        <v>176</v>
      </c>
      <c r="B58" s="298"/>
      <c r="C58" s="298"/>
      <c r="D58" s="298"/>
      <c r="E58" s="273" t="s">
        <v>177</v>
      </c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307">
        <v>0</v>
      </c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>
        <v>0</v>
      </c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>
        <v>0</v>
      </c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205" t="s">
        <v>180</v>
      </c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307">
        <v>0</v>
      </c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  <c r="DB58" s="307"/>
      <c r="DC58" s="307"/>
      <c r="DD58" s="307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</row>
    <row r="59" spans="1:125" ht="15">
      <c r="A59" s="298"/>
      <c r="B59" s="298"/>
      <c r="C59" s="298"/>
      <c r="D59" s="298"/>
      <c r="E59" s="273" t="s">
        <v>156</v>
      </c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05" t="s">
        <v>180</v>
      </c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 t="s">
        <v>180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 t="s">
        <v>180</v>
      </c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 t="s">
        <v>180</v>
      </c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 t="s">
        <v>180</v>
      </c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 t="s">
        <v>180</v>
      </c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</row>
    <row r="60" spans="1:125" ht="78.75" customHeight="1">
      <c r="A60" s="298" t="s">
        <v>178</v>
      </c>
      <c r="B60" s="298"/>
      <c r="C60" s="298"/>
      <c r="D60" s="298"/>
      <c r="E60" s="273" t="s">
        <v>179</v>
      </c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308">
        <v>3771550.3200000003</v>
      </c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>
        <f>AS62+AS63+AS64+AS65+AS66+AS67+AS68+AS69+AS70+AS71</f>
        <v>646576.97</v>
      </c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 t="s">
        <v>180</v>
      </c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307">
        <f>AS60/AE60*100%</f>
        <v>0.1714353290134546</v>
      </c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  <c r="CZ60" s="307"/>
      <c r="DA60" s="307"/>
      <c r="DB60" s="307"/>
      <c r="DC60" s="307"/>
      <c r="DD60" s="307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</row>
    <row r="61" spans="1:125" ht="15">
      <c r="A61" s="298"/>
      <c r="B61" s="298"/>
      <c r="C61" s="298"/>
      <c r="D61" s="298"/>
      <c r="E61" s="273" t="s">
        <v>156</v>
      </c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05" t="s">
        <v>180</v>
      </c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 t="s">
        <v>180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 t="s">
        <v>180</v>
      </c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 t="s">
        <v>180</v>
      </c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 t="s">
        <v>180</v>
      </c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 t="s">
        <v>180</v>
      </c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</row>
    <row r="62" spans="1:125" ht="15">
      <c r="A62" s="298"/>
      <c r="B62" s="298"/>
      <c r="C62" s="298"/>
      <c r="D62" s="298"/>
      <c r="E62" s="273" t="s">
        <v>181</v>
      </c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308">
        <v>2053891.6</v>
      </c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11">
        <v>39524.4</v>
      </c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 t="s">
        <v>180</v>
      </c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307">
        <f>AS62/AE62*100%</f>
        <v>0.019243664076526727</v>
      </c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  <c r="DB62" s="307"/>
      <c r="DC62" s="307"/>
      <c r="DD62" s="307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</row>
    <row r="63" spans="1:125" ht="15">
      <c r="A63" s="298"/>
      <c r="B63" s="298"/>
      <c r="C63" s="298"/>
      <c r="D63" s="298"/>
      <c r="E63" s="273" t="s">
        <v>183</v>
      </c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308">
        <v>3</v>
      </c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11">
        <v>16.31</v>
      </c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 t="s">
        <v>180</v>
      </c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307">
        <f>AS63/AE63*100%</f>
        <v>5.4366666666666665</v>
      </c>
      <c r="CH63" s="307"/>
      <c r="CI63" s="307"/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7"/>
      <c r="DB63" s="307"/>
      <c r="DC63" s="307"/>
      <c r="DD63" s="307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</row>
    <row r="64" spans="1:125" ht="15">
      <c r="A64" s="298"/>
      <c r="B64" s="298"/>
      <c r="C64" s="298"/>
      <c r="D64" s="298"/>
      <c r="E64" s="310" t="s">
        <v>193</v>
      </c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308">
        <v>13096.84</v>
      </c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11">
        <v>21177.35</v>
      </c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 t="s">
        <v>180</v>
      </c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307">
        <f>AS64/AE64*100%</f>
        <v>1.6169816535897208</v>
      </c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7"/>
      <c r="DB64" s="307"/>
      <c r="DC64" s="307"/>
      <c r="DD64" s="307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</row>
    <row r="65" spans="1:125" ht="15">
      <c r="A65" s="298"/>
      <c r="B65" s="298"/>
      <c r="C65" s="298"/>
      <c r="D65" s="298"/>
      <c r="E65" s="310" t="s">
        <v>194</v>
      </c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308">
        <v>151222.35</v>
      </c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11">
        <v>10243.02</v>
      </c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 t="s">
        <v>180</v>
      </c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307">
        <f>AS65/AE65*100%</f>
        <v>0.06773482887946126</v>
      </c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  <c r="DB65" s="307"/>
      <c r="DC65" s="307"/>
      <c r="DD65" s="307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</row>
    <row r="66" spans="1:125" ht="15">
      <c r="A66" s="298"/>
      <c r="B66" s="298"/>
      <c r="C66" s="298"/>
      <c r="D66" s="298"/>
      <c r="E66" s="310" t="s">
        <v>195</v>
      </c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308">
        <v>7200</v>
      </c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11">
        <v>14400</v>
      </c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 t="s">
        <v>180</v>
      </c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307">
        <f>AS66/AE66*100%</f>
        <v>2</v>
      </c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  <c r="DB66" s="307"/>
      <c r="DC66" s="307"/>
      <c r="DD66" s="307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</row>
    <row r="67" spans="1:125" ht="15">
      <c r="A67" s="298"/>
      <c r="B67" s="298"/>
      <c r="C67" s="298"/>
      <c r="D67" s="298"/>
      <c r="E67" s="310" t="s">
        <v>196</v>
      </c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308">
        <v>13940</v>
      </c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11">
        <v>283824.72</v>
      </c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 t="s">
        <v>180</v>
      </c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307">
        <f>AS67/AE67*100%</f>
        <v>20.360453371592538</v>
      </c>
      <c r="CH67" s="307"/>
      <c r="CI67" s="307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  <c r="CZ67" s="307"/>
      <c r="DA67" s="307"/>
      <c r="DB67" s="307"/>
      <c r="DC67" s="307"/>
      <c r="DD67" s="307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</row>
    <row r="68" spans="1:125" ht="15">
      <c r="A68" s="298"/>
      <c r="B68" s="298"/>
      <c r="C68" s="298"/>
      <c r="D68" s="298"/>
      <c r="E68" s="310" t="s">
        <v>197</v>
      </c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308">
        <v>63026.16</v>
      </c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11">
        <v>65592</v>
      </c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 t="s">
        <v>180</v>
      </c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307">
        <f>AS68/AE68*100%</f>
        <v>1.0407107144081125</v>
      </c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7"/>
      <c r="DB68" s="307"/>
      <c r="DC68" s="307"/>
      <c r="DD68" s="307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</row>
    <row r="69" spans="1:125" ht="15">
      <c r="A69" s="298"/>
      <c r="B69" s="298"/>
      <c r="C69" s="298"/>
      <c r="D69" s="298"/>
      <c r="E69" s="310" t="s">
        <v>198</v>
      </c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308">
        <v>413470.69</v>
      </c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11">
        <v>0</v>
      </c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 t="s">
        <v>180</v>
      </c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307">
        <f>AS69/AE69*100%</f>
        <v>0</v>
      </c>
      <c r="CH69" s="307"/>
      <c r="CI69" s="307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307"/>
      <c r="CY69" s="307"/>
      <c r="CZ69" s="307"/>
      <c r="DA69" s="307"/>
      <c r="DB69" s="307"/>
      <c r="DC69" s="307"/>
      <c r="DD69" s="307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</row>
    <row r="70" spans="1:125" ht="15">
      <c r="A70" s="298"/>
      <c r="B70" s="298"/>
      <c r="C70" s="298"/>
      <c r="D70" s="298"/>
      <c r="E70" s="310" t="s">
        <v>199</v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308">
        <v>1055699.68</v>
      </c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11">
        <v>210799.17</v>
      </c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 t="s">
        <v>180</v>
      </c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307">
        <f>AS70/AE70*100%</f>
        <v>0.19967721312561165</v>
      </c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07"/>
      <c r="CU70" s="307"/>
      <c r="CV70" s="307"/>
      <c r="CW70" s="307"/>
      <c r="CX70" s="307"/>
      <c r="CY70" s="307"/>
      <c r="CZ70" s="307"/>
      <c r="DA70" s="307"/>
      <c r="DB70" s="307"/>
      <c r="DC70" s="307"/>
      <c r="DD70" s="307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</row>
    <row r="71" spans="1:125" ht="15">
      <c r="A71" s="298"/>
      <c r="B71" s="298"/>
      <c r="C71" s="298"/>
      <c r="D71" s="298"/>
      <c r="E71" s="310" t="s">
        <v>562</v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308">
        <v>0</v>
      </c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11">
        <v>1000</v>
      </c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 t="s">
        <v>180</v>
      </c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309"/>
      <c r="CH71" s="309"/>
      <c r="CI71" s="309"/>
      <c r="CJ71" s="309"/>
      <c r="CK71" s="309"/>
      <c r="CL71" s="309"/>
      <c r="CM71" s="309"/>
      <c r="CN71" s="309"/>
      <c r="CO71" s="309"/>
      <c r="CP71" s="309"/>
      <c r="CQ71" s="309"/>
      <c r="CR71" s="309"/>
      <c r="CS71" s="309"/>
      <c r="CT71" s="309"/>
      <c r="CU71" s="309"/>
      <c r="CV71" s="309"/>
      <c r="CW71" s="309"/>
      <c r="CX71" s="309"/>
      <c r="CY71" s="309"/>
      <c r="CZ71" s="309"/>
      <c r="DA71" s="309"/>
      <c r="DB71" s="309"/>
      <c r="DC71" s="309"/>
      <c r="DD71" s="309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</row>
    <row r="72" spans="1:125" ht="15">
      <c r="A72" s="26"/>
      <c r="B72" s="26"/>
      <c r="C72" s="26"/>
      <c r="D72" s="26"/>
      <c r="E72" s="27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</row>
    <row r="73" spans="1:125" ht="15">
      <c r="A73" s="26"/>
      <c r="B73" s="26"/>
      <c r="C73" s="26"/>
      <c r="D73" s="26"/>
      <c r="E73" s="2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</row>
    <row r="74" spans="1:125" ht="15">
      <c r="A74" s="26"/>
      <c r="B74" s="26"/>
      <c r="C74" s="26"/>
      <c r="D74" s="26"/>
      <c r="E74" s="2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</row>
    <row r="75" spans="1:125" ht="15">
      <c r="A75" s="26"/>
      <c r="B75" s="26"/>
      <c r="C75" s="26"/>
      <c r="D75" s="26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</row>
    <row r="76" spans="1:125" ht="15">
      <c r="A76" s="26"/>
      <c r="B76" s="26"/>
      <c r="C76" s="26"/>
      <c r="D76" s="26"/>
      <c r="E76" s="2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</row>
    <row r="78" spans="1:125" ht="16.5">
      <c r="A78" s="221" t="s">
        <v>408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</row>
    <row r="80" spans="1:97" ht="36.75" customHeight="1">
      <c r="A80" s="269" t="s">
        <v>105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1"/>
      <c r="AP80" s="269" t="s">
        <v>201</v>
      </c>
      <c r="AQ80" s="270"/>
      <c r="AR80" s="270"/>
      <c r="AS80" s="270"/>
      <c r="AT80" s="270"/>
      <c r="AU80" s="270"/>
      <c r="AV80" s="270"/>
      <c r="AW80" s="270"/>
      <c r="AX80" s="270"/>
      <c r="AY80" s="270"/>
      <c r="AZ80" s="239" t="s">
        <v>154</v>
      </c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</row>
    <row r="81" spans="1:97" ht="15.75">
      <c r="A81" s="24"/>
      <c r="B81" s="258">
        <v>1</v>
      </c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9"/>
      <c r="AP81" s="260">
        <v>2</v>
      </c>
      <c r="AQ81" s="258"/>
      <c r="AR81" s="258"/>
      <c r="AS81" s="258"/>
      <c r="AT81" s="258"/>
      <c r="AU81" s="258"/>
      <c r="AV81" s="258"/>
      <c r="AW81" s="258"/>
      <c r="AX81" s="258"/>
      <c r="AY81" s="258"/>
      <c r="AZ81" s="261">
        <v>3</v>
      </c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  <c r="CS81" s="263"/>
    </row>
    <row r="82" spans="1:97" ht="15.75">
      <c r="A82" s="24"/>
      <c r="B82" s="248" t="s">
        <v>315</v>
      </c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9"/>
      <c r="AP82" s="243" t="s">
        <v>409</v>
      </c>
      <c r="AQ82" s="244"/>
      <c r="AR82" s="244"/>
      <c r="AS82" s="244"/>
      <c r="AT82" s="244"/>
      <c r="AU82" s="244"/>
      <c r="AV82" s="244"/>
      <c r="AW82" s="244"/>
      <c r="AX82" s="244"/>
      <c r="AY82" s="244"/>
      <c r="AZ82" s="250">
        <v>0</v>
      </c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2"/>
    </row>
    <row r="83" spans="1:97" ht="15.75">
      <c r="A83" s="24"/>
      <c r="B83" s="248" t="s">
        <v>316</v>
      </c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9"/>
      <c r="AP83" s="243" t="s">
        <v>410</v>
      </c>
      <c r="AQ83" s="244"/>
      <c r="AR83" s="244"/>
      <c r="AS83" s="244"/>
      <c r="AT83" s="244"/>
      <c r="AU83" s="244"/>
      <c r="AV83" s="244"/>
      <c r="AW83" s="244"/>
      <c r="AX83" s="244"/>
      <c r="AY83" s="244"/>
      <c r="AZ83" s="250">
        <v>0</v>
      </c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2"/>
    </row>
    <row r="84" spans="1:97" ht="15.75">
      <c r="A84" s="25"/>
      <c r="B84" s="241" t="s">
        <v>411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2"/>
      <c r="AP84" s="243" t="s">
        <v>412</v>
      </c>
      <c r="AQ84" s="244"/>
      <c r="AR84" s="244"/>
      <c r="AS84" s="244"/>
      <c r="AT84" s="244"/>
      <c r="AU84" s="244"/>
      <c r="AV84" s="244"/>
      <c r="AW84" s="244"/>
      <c r="AX84" s="244"/>
      <c r="AY84" s="244"/>
      <c r="AZ84" s="245">
        <v>0</v>
      </c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7"/>
    </row>
    <row r="85" spans="1:97" ht="15.75">
      <c r="A85" s="24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9"/>
      <c r="AP85" s="243"/>
      <c r="AQ85" s="244"/>
      <c r="AR85" s="244"/>
      <c r="AS85" s="244"/>
      <c r="AT85" s="244"/>
      <c r="AU85" s="244"/>
      <c r="AV85" s="244"/>
      <c r="AW85" s="244"/>
      <c r="AX85" s="244"/>
      <c r="AY85" s="244"/>
      <c r="AZ85" s="250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2"/>
    </row>
    <row r="86" spans="1:97" ht="15.75">
      <c r="A86" s="24"/>
      <c r="B86" s="253" t="s">
        <v>413</v>
      </c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4"/>
      <c r="AP86" s="243" t="s">
        <v>414</v>
      </c>
      <c r="AQ86" s="244"/>
      <c r="AR86" s="244"/>
      <c r="AS86" s="244"/>
      <c r="AT86" s="244"/>
      <c r="AU86" s="244"/>
      <c r="AV86" s="244"/>
      <c r="AW86" s="244"/>
      <c r="AX86" s="244"/>
      <c r="AY86" s="244"/>
      <c r="AZ86" s="255">
        <v>0</v>
      </c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256"/>
      <c r="BS86" s="256"/>
      <c r="BT86" s="256"/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CG86" s="256"/>
      <c r="CH86" s="256"/>
      <c r="CI86" s="256"/>
      <c r="CJ86" s="256"/>
      <c r="CK86" s="256"/>
      <c r="CL86" s="256"/>
      <c r="CM86" s="256"/>
      <c r="CN86" s="256"/>
      <c r="CO86" s="256"/>
      <c r="CP86" s="256"/>
      <c r="CQ86" s="256"/>
      <c r="CR86" s="256"/>
      <c r="CS86" s="257"/>
    </row>
    <row r="87" spans="1:97" ht="1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</row>
    <row r="89" spans="1:125" ht="16.5">
      <c r="A89" s="221" t="s">
        <v>415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</row>
    <row r="91" spans="1:97" ht="15.75">
      <c r="A91" s="238" t="s">
        <v>105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9" t="s">
        <v>201</v>
      </c>
      <c r="BL91" s="239"/>
      <c r="BM91" s="239"/>
      <c r="BN91" s="239"/>
      <c r="BO91" s="239"/>
      <c r="BP91" s="239"/>
      <c r="BQ91" s="239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</row>
    <row r="92" spans="1:97" ht="15">
      <c r="A92" s="233">
        <v>1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>
        <v>2</v>
      </c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</row>
    <row r="93" spans="1:97" ht="15">
      <c r="A93" s="234" t="s">
        <v>416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6"/>
      <c r="BK93" s="231" t="s">
        <v>409</v>
      </c>
      <c r="BL93" s="231"/>
      <c r="BM93" s="231"/>
      <c r="BN93" s="231"/>
      <c r="BO93" s="231"/>
      <c r="BP93" s="231"/>
      <c r="BQ93" s="231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</row>
    <row r="94" spans="1:97" ht="67.5" customHeight="1">
      <c r="A94" s="228" t="s">
        <v>417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30"/>
      <c r="BK94" s="231" t="s">
        <v>410</v>
      </c>
      <c r="BL94" s="231"/>
      <c r="BM94" s="231"/>
      <c r="BN94" s="231"/>
      <c r="BO94" s="231"/>
      <c r="BP94" s="231"/>
      <c r="BQ94" s="231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</row>
    <row r="95" spans="1:97" ht="29.25" customHeight="1">
      <c r="A95" s="228" t="s">
        <v>418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30"/>
      <c r="BK95" s="231" t="s">
        <v>412</v>
      </c>
      <c r="BL95" s="231"/>
      <c r="BM95" s="231"/>
      <c r="BN95" s="231"/>
      <c r="BO95" s="231"/>
      <c r="BP95" s="231"/>
      <c r="BQ95" s="231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</row>
  </sheetData>
  <sheetProtection/>
  <mergeCells count="447">
    <mergeCell ref="A71:D71"/>
    <mergeCell ref="E71:AD71"/>
    <mergeCell ref="AE71:AR71"/>
    <mergeCell ref="AS71:BF71"/>
    <mergeCell ref="BG71:BR71"/>
    <mergeCell ref="BS71:CF71"/>
    <mergeCell ref="CG71:DD71"/>
    <mergeCell ref="DE71:DU71"/>
    <mergeCell ref="BS69:CF69"/>
    <mergeCell ref="CG69:DD69"/>
    <mergeCell ref="DE69:DU69"/>
    <mergeCell ref="A70:D70"/>
    <mergeCell ref="E70:AD70"/>
    <mergeCell ref="AE70:AR70"/>
    <mergeCell ref="AS70:BF70"/>
    <mergeCell ref="BG70:BR70"/>
    <mergeCell ref="BS70:CF70"/>
    <mergeCell ref="CG70:DD70"/>
    <mergeCell ref="DE70:DU70"/>
    <mergeCell ref="A69:D69"/>
    <mergeCell ref="E69:AD69"/>
    <mergeCell ref="AE69:AR69"/>
    <mergeCell ref="AS69:BF69"/>
    <mergeCell ref="BG69:BR69"/>
    <mergeCell ref="BS67:CF67"/>
    <mergeCell ref="CG67:DD67"/>
    <mergeCell ref="DE67:DU67"/>
    <mergeCell ref="A68:D68"/>
    <mergeCell ref="E68:AD68"/>
    <mergeCell ref="AE68:AR68"/>
    <mergeCell ref="AS68:BF68"/>
    <mergeCell ref="BG68:BR68"/>
    <mergeCell ref="BS68:CF68"/>
    <mergeCell ref="CG68:DD68"/>
    <mergeCell ref="DE68:DU68"/>
    <mergeCell ref="A67:D67"/>
    <mergeCell ref="E67:AD67"/>
    <mergeCell ref="AE67:AR67"/>
    <mergeCell ref="AS67:BF67"/>
    <mergeCell ref="BG67:BR67"/>
    <mergeCell ref="BS65:CF65"/>
    <mergeCell ref="CG65:DD65"/>
    <mergeCell ref="DE65:DU65"/>
    <mergeCell ref="A66:D66"/>
    <mergeCell ref="E66:AD66"/>
    <mergeCell ref="AE66:AR66"/>
    <mergeCell ref="AS66:BF66"/>
    <mergeCell ref="BG66:BR66"/>
    <mergeCell ref="BS66:CF66"/>
    <mergeCell ref="CG66:DD66"/>
    <mergeCell ref="DE66:DU66"/>
    <mergeCell ref="A65:D65"/>
    <mergeCell ref="E65:AD65"/>
    <mergeCell ref="AE65:AR65"/>
    <mergeCell ref="AS65:BF65"/>
    <mergeCell ref="BG65:BR65"/>
    <mergeCell ref="BS52:CF52"/>
    <mergeCell ref="CG52:DD52"/>
    <mergeCell ref="DE52:DU52"/>
    <mergeCell ref="A64:D64"/>
    <mergeCell ref="E64:AD64"/>
    <mergeCell ref="AE64:AR64"/>
    <mergeCell ref="AS64:BF64"/>
    <mergeCell ref="BG64:BR64"/>
    <mergeCell ref="BS64:CF64"/>
    <mergeCell ref="CG64:DD64"/>
    <mergeCell ref="DE64:DU64"/>
    <mergeCell ref="A52:D52"/>
    <mergeCell ref="E52:AD52"/>
    <mergeCell ref="AE52:AR52"/>
    <mergeCell ref="AS52:BF52"/>
    <mergeCell ref="BG52:BR52"/>
    <mergeCell ref="BS62:CF62"/>
    <mergeCell ref="CG62:DD62"/>
    <mergeCell ref="DE62:DU62"/>
    <mergeCell ref="A63:D63"/>
    <mergeCell ref="E63:AD63"/>
    <mergeCell ref="AE63:AR63"/>
    <mergeCell ref="AS63:BF63"/>
    <mergeCell ref="BG63:BR63"/>
    <mergeCell ref="BG47:BR47"/>
    <mergeCell ref="BS47:CF47"/>
    <mergeCell ref="CG47:DD47"/>
    <mergeCell ref="BS49:CF49"/>
    <mergeCell ref="CG49:DD49"/>
    <mergeCell ref="DE49:DU49"/>
    <mergeCell ref="A50:D50"/>
    <mergeCell ref="E50:AD50"/>
    <mergeCell ref="AE50:AR50"/>
    <mergeCell ref="AS50:BF50"/>
    <mergeCell ref="BG50:BR50"/>
    <mergeCell ref="BS50:CF50"/>
    <mergeCell ref="CG50:DD50"/>
    <mergeCell ref="DE50:DU50"/>
    <mergeCell ref="A49:D49"/>
    <mergeCell ref="E49:AD49"/>
    <mergeCell ref="AE49:AR49"/>
    <mergeCell ref="AS49:BF49"/>
    <mergeCell ref="BG49:BR49"/>
    <mergeCell ref="A35:D35"/>
    <mergeCell ref="E35:AD35"/>
    <mergeCell ref="AE35:AR35"/>
    <mergeCell ref="AS35:BF35"/>
    <mergeCell ref="BG35:BR35"/>
    <mergeCell ref="BS35:CF35"/>
    <mergeCell ref="CG35:DD35"/>
    <mergeCell ref="DE35:DU35"/>
    <mergeCell ref="A46:D46"/>
    <mergeCell ref="E46:AD46"/>
    <mergeCell ref="AE46:AR46"/>
    <mergeCell ref="AS46:BF46"/>
    <mergeCell ref="BG46:BR46"/>
    <mergeCell ref="BS45:CF45"/>
    <mergeCell ref="CG45:DD45"/>
    <mergeCell ref="DE45:DU45"/>
    <mergeCell ref="A45:D45"/>
    <mergeCell ref="E45:AD45"/>
    <mergeCell ref="AE45:AR45"/>
    <mergeCell ref="AS45:BF45"/>
    <mergeCell ref="BG45:BR45"/>
    <mergeCell ref="BS43:CF43"/>
    <mergeCell ref="CG43:DD43"/>
    <mergeCell ref="DE43:DU43"/>
    <mergeCell ref="BS63:CF63"/>
    <mergeCell ref="CG63:DD63"/>
    <mergeCell ref="DE63:DU63"/>
    <mergeCell ref="A62:D62"/>
    <mergeCell ref="E62:AD62"/>
    <mergeCell ref="AE62:AR62"/>
    <mergeCell ref="AS62:BF62"/>
    <mergeCell ref="BG62:BR62"/>
    <mergeCell ref="BS60:CF60"/>
    <mergeCell ref="CG60:DD60"/>
    <mergeCell ref="DE60:DU60"/>
    <mergeCell ref="A61:D61"/>
    <mergeCell ref="E61:AD61"/>
    <mergeCell ref="AE61:AR61"/>
    <mergeCell ref="AS61:BF61"/>
    <mergeCell ref="BG61:BR61"/>
    <mergeCell ref="BS61:CF61"/>
    <mergeCell ref="CG61:DD61"/>
    <mergeCell ref="DE61:DU61"/>
    <mergeCell ref="A60:D60"/>
    <mergeCell ref="E60:AD60"/>
    <mergeCell ref="AE60:AR60"/>
    <mergeCell ref="AS60:BF60"/>
    <mergeCell ref="BG60:BR60"/>
    <mergeCell ref="BS53:CF53"/>
    <mergeCell ref="CG53:DD53"/>
    <mergeCell ref="DE53:DU53"/>
    <mergeCell ref="A53:D53"/>
    <mergeCell ref="E53:AD53"/>
    <mergeCell ref="AE53:AR53"/>
    <mergeCell ref="AS53:BF53"/>
    <mergeCell ref="BG53:BR53"/>
    <mergeCell ref="BS58:CF58"/>
    <mergeCell ref="CG58:DD58"/>
    <mergeCell ref="DE58:DU58"/>
    <mergeCell ref="BS56:CF56"/>
    <mergeCell ref="CG56:DD56"/>
    <mergeCell ref="DE56:DU56"/>
    <mergeCell ref="A57:D57"/>
    <mergeCell ref="E57:AD57"/>
    <mergeCell ref="AE57:AR57"/>
    <mergeCell ref="AS57:BF57"/>
    <mergeCell ref="BG57:BR57"/>
    <mergeCell ref="BS57:CF57"/>
    <mergeCell ref="CG57:DD57"/>
    <mergeCell ref="DE57:DU57"/>
    <mergeCell ref="A56:D56"/>
    <mergeCell ref="E56:AD56"/>
    <mergeCell ref="A59:D59"/>
    <mergeCell ref="E59:AD59"/>
    <mergeCell ref="AE59:AR59"/>
    <mergeCell ref="AS59:BF59"/>
    <mergeCell ref="BG59:BR59"/>
    <mergeCell ref="BS59:CF59"/>
    <mergeCell ref="CG59:DD59"/>
    <mergeCell ref="DE59:DU59"/>
    <mergeCell ref="A58:D58"/>
    <mergeCell ref="E58:AD58"/>
    <mergeCell ref="AE58:AR58"/>
    <mergeCell ref="AS58:BF58"/>
    <mergeCell ref="BG58:BR58"/>
    <mergeCell ref="AE56:AR56"/>
    <mergeCell ref="AS56:BF56"/>
    <mergeCell ref="BG56:BR56"/>
    <mergeCell ref="BS54:CF54"/>
    <mergeCell ref="CG54:DD54"/>
    <mergeCell ref="DE54:DU54"/>
    <mergeCell ref="A55:D55"/>
    <mergeCell ref="E55:AD55"/>
    <mergeCell ref="AE55:AR55"/>
    <mergeCell ref="AS55:BF55"/>
    <mergeCell ref="BG55:BR55"/>
    <mergeCell ref="BS55:CF55"/>
    <mergeCell ref="CG55:DD55"/>
    <mergeCell ref="DE55:DU55"/>
    <mergeCell ref="A54:D54"/>
    <mergeCell ref="E54:AD54"/>
    <mergeCell ref="AE54:AR54"/>
    <mergeCell ref="AS54:BF54"/>
    <mergeCell ref="BG54:BR54"/>
    <mergeCell ref="A51:D51"/>
    <mergeCell ref="E51:AD51"/>
    <mergeCell ref="AE51:AR51"/>
    <mergeCell ref="AS51:BF51"/>
    <mergeCell ref="BG51:BR51"/>
    <mergeCell ref="BS51:CF51"/>
    <mergeCell ref="CG51:DD51"/>
    <mergeCell ref="DE51:DU51"/>
    <mergeCell ref="BS46:CF46"/>
    <mergeCell ref="CG46:DD46"/>
    <mergeCell ref="DE46:DU46"/>
    <mergeCell ref="A47:D47"/>
    <mergeCell ref="E47:AD47"/>
    <mergeCell ref="DE47:DU47"/>
    <mergeCell ref="A48:D48"/>
    <mergeCell ref="E48:AD48"/>
    <mergeCell ref="AE48:AR48"/>
    <mergeCell ref="AS48:BF48"/>
    <mergeCell ref="BG48:BR48"/>
    <mergeCell ref="BS48:CF48"/>
    <mergeCell ref="CG48:DD48"/>
    <mergeCell ref="DE48:DU48"/>
    <mergeCell ref="AE47:AR47"/>
    <mergeCell ref="AS47:BF47"/>
    <mergeCell ref="A44:D44"/>
    <mergeCell ref="E44:AD44"/>
    <mergeCell ref="AE44:AR44"/>
    <mergeCell ref="AS44:BF44"/>
    <mergeCell ref="BG44:BR44"/>
    <mergeCell ref="BS44:CF44"/>
    <mergeCell ref="CG44:DD44"/>
    <mergeCell ref="DE44:DU44"/>
    <mergeCell ref="A43:D43"/>
    <mergeCell ref="E43:AD43"/>
    <mergeCell ref="AE43:AR43"/>
    <mergeCell ref="AS43:BF43"/>
    <mergeCell ref="BG43:BR43"/>
    <mergeCell ref="BS41:CF41"/>
    <mergeCell ref="CG41:DD41"/>
    <mergeCell ref="DE41:DU41"/>
    <mergeCell ref="A42:D42"/>
    <mergeCell ref="E42:AD42"/>
    <mergeCell ref="AE42:AR42"/>
    <mergeCell ref="AS42:BF42"/>
    <mergeCell ref="BG42:BR42"/>
    <mergeCell ref="BS42:CF42"/>
    <mergeCell ref="CG42:DD42"/>
    <mergeCell ref="DE42:DU42"/>
    <mergeCell ref="A41:D41"/>
    <mergeCell ref="E41:AD41"/>
    <mergeCell ref="AE41:AR41"/>
    <mergeCell ref="AS41:BF41"/>
    <mergeCell ref="BG41:BR41"/>
    <mergeCell ref="BS39:CF39"/>
    <mergeCell ref="CG39:DD39"/>
    <mergeCell ref="DE39:DU39"/>
    <mergeCell ref="A40:D40"/>
    <mergeCell ref="E40:AD40"/>
    <mergeCell ref="AE40:AR40"/>
    <mergeCell ref="AS40:BF40"/>
    <mergeCell ref="BG40:BR40"/>
    <mergeCell ref="BS40:CF40"/>
    <mergeCell ref="CG40:DD40"/>
    <mergeCell ref="DE40:DU40"/>
    <mergeCell ref="A39:D39"/>
    <mergeCell ref="E39:AD39"/>
    <mergeCell ref="AE39:AR39"/>
    <mergeCell ref="AS39:BF39"/>
    <mergeCell ref="BG39:BR39"/>
    <mergeCell ref="DE38:DU38"/>
    <mergeCell ref="A38:D38"/>
    <mergeCell ref="E38:AD38"/>
    <mergeCell ref="AE38:AR38"/>
    <mergeCell ref="AS38:BF38"/>
    <mergeCell ref="BG38:BR38"/>
    <mergeCell ref="DE36:DU36"/>
    <mergeCell ref="A37:D37"/>
    <mergeCell ref="E37:AD37"/>
    <mergeCell ref="AE37:AR37"/>
    <mergeCell ref="AS37:BF37"/>
    <mergeCell ref="BG37:BR37"/>
    <mergeCell ref="BS37:CF37"/>
    <mergeCell ref="CG37:DD37"/>
    <mergeCell ref="DE37:DU37"/>
    <mergeCell ref="AE36:AR36"/>
    <mergeCell ref="AS36:BF36"/>
    <mergeCell ref="BG36:BR36"/>
    <mergeCell ref="BS36:CF36"/>
    <mergeCell ref="CG36:DD36"/>
    <mergeCell ref="A36:D36"/>
    <mergeCell ref="E36:AD36"/>
    <mergeCell ref="A3:DU3"/>
    <mergeCell ref="A1:DU1"/>
    <mergeCell ref="CF6:DU6"/>
    <mergeCell ref="CF7:DU7"/>
    <mergeCell ref="CF8:DU8"/>
    <mergeCell ref="A7:D7"/>
    <mergeCell ref="E7:AD7"/>
    <mergeCell ref="AE7:AU7"/>
    <mergeCell ref="AV7:BN7"/>
    <mergeCell ref="BO7:CE7"/>
    <mergeCell ref="A5:D5"/>
    <mergeCell ref="A6:D6"/>
    <mergeCell ref="E6:AD6"/>
    <mergeCell ref="AE6:AU6"/>
    <mergeCell ref="AV6:BN6"/>
    <mergeCell ref="BO6:CE6"/>
    <mergeCell ref="CF5:DU5"/>
    <mergeCell ref="E5:AD5"/>
    <mergeCell ref="AE5:AU5"/>
    <mergeCell ref="AV5:BN5"/>
    <mergeCell ref="BO5:CE5"/>
    <mergeCell ref="CF10:DU10"/>
    <mergeCell ref="CF11:DU11"/>
    <mergeCell ref="CF12:DU12"/>
    <mergeCell ref="A15:D15"/>
    <mergeCell ref="E15:AD15"/>
    <mergeCell ref="AE15:AU15"/>
    <mergeCell ref="AV15:BN15"/>
    <mergeCell ref="BO15:CE15"/>
    <mergeCell ref="CF15:DU15"/>
    <mergeCell ref="A14:D14"/>
    <mergeCell ref="E14:AD14"/>
    <mergeCell ref="AE14:AU14"/>
    <mergeCell ref="AV14:BN14"/>
    <mergeCell ref="BO14:CE14"/>
    <mergeCell ref="CF14:DU14"/>
    <mergeCell ref="A13:D13"/>
    <mergeCell ref="E13:AD13"/>
    <mergeCell ref="AE13:AU13"/>
    <mergeCell ref="AV13:BN13"/>
    <mergeCell ref="BO13:CE13"/>
    <mergeCell ref="CF13:DU13"/>
    <mergeCell ref="A12:D12"/>
    <mergeCell ref="E12:AD12"/>
    <mergeCell ref="AE12:AU12"/>
    <mergeCell ref="AV12:BN12"/>
    <mergeCell ref="BO12:CE12"/>
    <mergeCell ref="A11:D11"/>
    <mergeCell ref="E11:AD11"/>
    <mergeCell ref="AE11:AU11"/>
    <mergeCell ref="AV11:BN11"/>
    <mergeCell ref="BO11:CE11"/>
    <mergeCell ref="A10:D10"/>
    <mergeCell ref="E10:AD10"/>
    <mergeCell ref="AE10:AU10"/>
    <mergeCell ref="AV10:BN10"/>
    <mergeCell ref="BO10:CE10"/>
    <mergeCell ref="CF9:DU9"/>
    <mergeCell ref="A8:D8"/>
    <mergeCell ref="E8:AD8"/>
    <mergeCell ref="AE8:AU8"/>
    <mergeCell ref="AV8:BN8"/>
    <mergeCell ref="BO8:CE8"/>
    <mergeCell ref="A9:D9"/>
    <mergeCell ref="E9:AD9"/>
    <mergeCell ref="AE9:AU9"/>
    <mergeCell ref="AV9:BN9"/>
    <mergeCell ref="BO9:CE9"/>
    <mergeCell ref="A17:DU17"/>
    <mergeCell ref="CF19:DU19"/>
    <mergeCell ref="CF20:DU20"/>
    <mergeCell ref="J19:CE19"/>
    <mergeCell ref="A19:I19"/>
    <mergeCell ref="J20:CE20"/>
    <mergeCell ref="A20:I20"/>
    <mergeCell ref="CF21:DU21"/>
    <mergeCell ref="CF22:DU22"/>
    <mergeCell ref="J21:CE21"/>
    <mergeCell ref="J22:CE22"/>
    <mergeCell ref="A21:I21"/>
    <mergeCell ref="A22:I22"/>
    <mergeCell ref="CF23:DU23"/>
    <mergeCell ref="CF24:DU24"/>
    <mergeCell ref="J23:CE23"/>
    <mergeCell ref="J24:CE24"/>
    <mergeCell ref="A23:I23"/>
    <mergeCell ref="A24:I24"/>
    <mergeCell ref="CF25:DU25"/>
    <mergeCell ref="CF26:DU26"/>
    <mergeCell ref="J25:CE25"/>
    <mergeCell ref="J26:CE26"/>
    <mergeCell ref="A25:I25"/>
    <mergeCell ref="A26:I26"/>
    <mergeCell ref="B83:AO83"/>
    <mergeCell ref="AP83:AY83"/>
    <mergeCell ref="AZ83:CS83"/>
    <mergeCell ref="CF27:DU27"/>
    <mergeCell ref="CF28:DU28"/>
    <mergeCell ref="J27:CE27"/>
    <mergeCell ref="J28:CE28"/>
    <mergeCell ref="A27:I27"/>
    <mergeCell ref="A28:I28"/>
    <mergeCell ref="A80:AO80"/>
    <mergeCell ref="AP80:AY80"/>
    <mergeCell ref="AZ80:CS80"/>
    <mergeCell ref="CG32:DD34"/>
    <mergeCell ref="DE32:DU34"/>
    <mergeCell ref="E32:AD34"/>
    <mergeCell ref="A32:D34"/>
    <mergeCell ref="AS33:BF34"/>
    <mergeCell ref="BG33:CF33"/>
    <mergeCell ref="AS32:CF32"/>
    <mergeCell ref="AE32:AR34"/>
    <mergeCell ref="BS34:CF34"/>
    <mergeCell ref="BG34:BR34"/>
    <mergeCell ref="BS38:CF38"/>
    <mergeCell ref="CG38:DD38"/>
    <mergeCell ref="A87:AO87"/>
    <mergeCell ref="AP87:AY87"/>
    <mergeCell ref="AZ87:CS87"/>
    <mergeCell ref="A30:DU30"/>
    <mergeCell ref="A78:DU78"/>
    <mergeCell ref="A89:DU89"/>
    <mergeCell ref="A91:BJ91"/>
    <mergeCell ref="BK91:BQ91"/>
    <mergeCell ref="BR91:CS91"/>
    <mergeCell ref="B84:AO84"/>
    <mergeCell ref="AP84:AY84"/>
    <mergeCell ref="AZ84:CS84"/>
    <mergeCell ref="B85:AO85"/>
    <mergeCell ref="AP85:AY85"/>
    <mergeCell ref="AZ85:CS85"/>
    <mergeCell ref="B86:AO86"/>
    <mergeCell ref="AP86:AY86"/>
    <mergeCell ref="AZ86:CS86"/>
    <mergeCell ref="B81:AO81"/>
    <mergeCell ref="AP81:AY81"/>
    <mergeCell ref="AZ81:CS81"/>
    <mergeCell ref="B82:AO82"/>
    <mergeCell ref="AP82:AY82"/>
    <mergeCell ref="AZ82:CS82"/>
    <mergeCell ref="A95:BJ95"/>
    <mergeCell ref="BK95:BQ95"/>
    <mergeCell ref="BR95:CS95"/>
    <mergeCell ref="A92:BJ92"/>
    <mergeCell ref="BK92:BQ92"/>
    <mergeCell ref="BR92:CS92"/>
    <mergeCell ref="A93:BJ93"/>
    <mergeCell ref="BK93:BQ93"/>
    <mergeCell ref="BR93:CS93"/>
    <mergeCell ref="A94:BJ94"/>
    <mergeCell ref="BK94:BQ94"/>
    <mergeCell ref="BR94:CS94"/>
  </mergeCells>
  <printOptions/>
  <pageMargins left="0.9055118110236221" right="0.11811023622047245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Q96"/>
  <sheetViews>
    <sheetView tabSelected="1" zoomScalePageLayoutView="0" workbookViewId="0" topLeftCell="A1">
      <selection activeCell="FD64" sqref="FD64:FQ64"/>
    </sheetView>
  </sheetViews>
  <sheetFormatPr defaultColWidth="9.140625" defaultRowHeight="15"/>
  <cols>
    <col min="1" max="173" width="1.1484375" style="0" customWidth="1"/>
    <col min="174" max="16384" width="0.85546875" style="0" customWidth="1"/>
  </cols>
  <sheetData>
    <row r="1" spans="1:173" ht="16.5">
      <c r="A1" s="497" t="s">
        <v>321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97"/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7"/>
      <c r="CD1" s="497"/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97"/>
      <c r="DK1" s="497"/>
      <c r="DL1" s="497"/>
      <c r="DM1" s="497"/>
      <c r="DN1" s="497"/>
      <c r="DO1" s="497"/>
      <c r="DP1" s="497"/>
      <c r="DQ1" s="497"/>
      <c r="DR1" s="497"/>
      <c r="DS1" s="497"/>
      <c r="DT1" s="497"/>
      <c r="DU1" s="497"/>
      <c r="DV1" s="497"/>
      <c r="DW1" s="497"/>
      <c r="DX1" s="497"/>
      <c r="DY1" s="497"/>
      <c r="DZ1" s="497"/>
      <c r="EA1" s="497"/>
      <c r="EB1" s="497"/>
      <c r="EC1" s="497"/>
      <c r="ED1" s="497"/>
      <c r="EE1" s="497"/>
      <c r="EF1" s="497"/>
      <c r="EG1" s="497"/>
      <c r="EH1" s="497"/>
      <c r="EI1" s="497"/>
      <c r="EJ1" s="497"/>
      <c r="EK1" s="497"/>
      <c r="EL1" s="497"/>
      <c r="EM1" s="497"/>
      <c r="EN1" s="497"/>
      <c r="EO1" s="497"/>
      <c r="EP1" s="497"/>
      <c r="EQ1" s="497"/>
      <c r="ER1" s="497"/>
      <c r="ES1" s="497"/>
      <c r="ET1" s="497"/>
      <c r="EU1" s="497"/>
      <c r="EV1" s="497"/>
      <c r="EW1" s="497"/>
      <c r="EX1" s="497"/>
      <c r="EY1" s="497"/>
      <c r="EZ1" s="497"/>
      <c r="FA1" s="497"/>
      <c r="FB1" s="497"/>
      <c r="FC1" s="497"/>
      <c r="FD1" s="497"/>
      <c r="FE1" s="497"/>
      <c r="FF1" s="497"/>
      <c r="FG1" s="497"/>
      <c r="FH1" s="497"/>
      <c r="FI1" s="497"/>
      <c r="FJ1" s="497"/>
      <c r="FK1" s="497"/>
      <c r="FL1" s="497"/>
      <c r="FM1" s="497"/>
      <c r="FN1" s="497"/>
      <c r="FO1" s="497"/>
      <c r="FP1" s="497"/>
      <c r="FQ1" s="497"/>
    </row>
    <row r="3" spans="1:173" ht="15" customHeight="1">
      <c r="A3" s="339" t="s">
        <v>105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  <c r="AS3" s="339" t="s">
        <v>201</v>
      </c>
      <c r="AT3" s="340"/>
      <c r="AU3" s="340"/>
      <c r="AV3" s="340"/>
      <c r="AW3" s="340"/>
      <c r="AX3" s="341"/>
      <c r="AY3" s="339" t="s">
        <v>202</v>
      </c>
      <c r="AZ3" s="340"/>
      <c r="BA3" s="340"/>
      <c r="BB3" s="340"/>
      <c r="BC3" s="340"/>
      <c r="BD3" s="340"/>
      <c r="BE3" s="340"/>
      <c r="BF3" s="340"/>
      <c r="BG3" s="340"/>
      <c r="BH3" s="341"/>
      <c r="BI3" s="487" t="s">
        <v>317</v>
      </c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88"/>
      <c r="CI3" s="488"/>
      <c r="CJ3" s="488"/>
      <c r="CK3" s="489"/>
      <c r="CL3" s="496" t="s">
        <v>318</v>
      </c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</row>
    <row r="4" spans="1:173" ht="15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4"/>
      <c r="AS4" s="342"/>
      <c r="AT4" s="343"/>
      <c r="AU4" s="343"/>
      <c r="AV4" s="343"/>
      <c r="AW4" s="343"/>
      <c r="AX4" s="344"/>
      <c r="AY4" s="342"/>
      <c r="AZ4" s="343"/>
      <c r="BA4" s="343"/>
      <c r="BB4" s="343"/>
      <c r="BC4" s="343"/>
      <c r="BD4" s="343"/>
      <c r="BE4" s="343"/>
      <c r="BF4" s="343"/>
      <c r="BG4" s="343"/>
      <c r="BH4" s="344"/>
      <c r="BI4" s="490"/>
      <c r="BJ4" s="491"/>
      <c r="BK4" s="491"/>
      <c r="BL4" s="491"/>
      <c r="BM4" s="491"/>
      <c r="BN4" s="491"/>
      <c r="BO4" s="491"/>
      <c r="BP4" s="491"/>
      <c r="BQ4" s="491"/>
      <c r="BR4" s="491"/>
      <c r="BS4" s="491"/>
      <c r="BT4" s="491"/>
      <c r="BU4" s="491"/>
      <c r="BV4" s="491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2"/>
      <c r="CL4" s="496" t="s">
        <v>203</v>
      </c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</row>
    <row r="5" spans="1:173" ht="54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4"/>
      <c r="AS5" s="342"/>
      <c r="AT5" s="343"/>
      <c r="AU5" s="343"/>
      <c r="AV5" s="343"/>
      <c r="AW5" s="343"/>
      <c r="AX5" s="344"/>
      <c r="AY5" s="342"/>
      <c r="AZ5" s="343"/>
      <c r="BA5" s="343"/>
      <c r="BB5" s="343"/>
      <c r="BC5" s="343"/>
      <c r="BD5" s="343"/>
      <c r="BE5" s="343"/>
      <c r="BF5" s="343"/>
      <c r="BG5" s="343"/>
      <c r="BH5" s="344"/>
      <c r="BI5" s="493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  <c r="BZ5" s="494"/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5"/>
      <c r="CL5" s="496" t="s">
        <v>204</v>
      </c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 t="s">
        <v>205</v>
      </c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 t="s">
        <v>206</v>
      </c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</row>
    <row r="6" spans="1:173" ht="66" customHeight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7"/>
      <c r="AS6" s="345"/>
      <c r="AT6" s="346"/>
      <c r="AU6" s="346"/>
      <c r="AV6" s="346"/>
      <c r="AW6" s="346"/>
      <c r="AX6" s="347"/>
      <c r="AY6" s="345"/>
      <c r="AZ6" s="346"/>
      <c r="BA6" s="346"/>
      <c r="BB6" s="346"/>
      <c r="BC6" s="346"/>
      <c r="BD6" s="346"/>
      <c r="BE6" s="346"/>
      <c r="BF6" s="346"/>
      <c r="BG6" s="346"/>
      <c r="BH6" s="347"/>
      <c r="BI6" s="333" t="s">
        <v>319</v>
      </c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5"/>
      <c r="BX6" s="496" t="s">
        <v>320</v>
      </c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 t="s">
        <v>319</v>
      </c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 t="s">
        <v>320</v>
      </c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 t="s">
        <v>319</v>
      </c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 t="s">
        <v>320</v>
      </c>
      <c r="EC6" s="496"/>
      <c r="ED6" s="496"/>
      <c r="EE6" s="496"/>
      <c r="EF6" s="496"/>
      <c r="EG6" s="496"/>
      <c r="EH6" s="496"/>
      <c r="EI6" s="496"/>
      <c r="EJ6" s="496"/>
      <c r="EK6" s="496"/>
      <c r="EL6" s="496"/>
      <c r="EM6" s="496"/>
      <c r="EN6" s="496"/>
      <c r="EO6" s="496"/>
      <c r="EP6" s="496" t="s">
        <v>319</v>
      </c>
      <c r="EQ6" s="496"/>
      <c r="ER6" s="496"/>
      <c r="ES6" s="496"/>
      <c r="ET6" s="496"/>
      <c r="EU6" s="496"/>
      <c r="EV6" s="496"/>
      <c r="EW6" s="496"/>
      <c r="EX6" s="496"/>
      <c r="EY6" s="496"/>
      <c r="EZ6" s="496"/>
      <c r="FA6" s="496"/>
      <c r="FB6" s="496"/>
      <c r="FC6" s="496"/>
      <c r="FD6" s="496" t="s">
        <v>320</v>
      </c>
      <c r="FE6" s="496"/>
      <c r="FF6" s="496"/>
      <c r="FG6" s="496"/>
      <c r="FH6" s="496"/>
      <c r="FI6" s="496"/>
      <c r="FJ6" s="496"/>
      <c r="FK6" s="496"/>
      <c r="FL6" s="496"/>
      <c r="FM6" s="496"/>
      <c r="FN6" s="496"/>
      <c r="FO6" s="496"/>
      <c r="FP6" s="496"/>
      <c r="FQ6" s="496"/>
    </row>
    <row r="7" spans="1:173" ht="15">
      <c r="A7" s="357">
        <v>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9"/>
      <c r="AS7" s="357">
        <v>2</v>
      </c>
      <c r="AT7" s="358"/>
      <c r="AU7" s="358"/>
      <c r="AV7" s="358"/>
      <c r="AW7" s="358"/>
      <c r="AX7" s="358"/>
      <c r="AY7" s="357">
        <v>3</v>
      </c>
      <c r="AZ7" s="358"/>
      <c r="BA7" s="358"/>
      <c r="BB7" s="358"/>
      <c r="BC7" s="358"/>
      <c r="BD7" s="358"/>
      <c r="BE7" s="358"/>
      <c r="BF7" s="358"/>
      <c r="BG7" s="358"/>
      <c r="BH7" s="359"/>
      <c r="BI7" s="360">
        <v>4</v>
      </c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2"/>
      <c r="BX7" s="360">
        <v>5</v>
      </c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2"/>
      <c r="CL7" s="348">
        <v>6</v>
      </c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50"/>
      <c r="CZ7" s="348">
        <v>7</v>
      </c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50"/>
      <c r="DN7" s="348">
        <v>8</v>
      </c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50"/>
      <c r="EB7" s="348">
        <v>9</v>
      </c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50"/>
      <c r="EP7" s="348">
        <v>10</v>
      </c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50"/>
      <c r="FD7" s="348">
        <v>11</v>
      </c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50"/>
    </row>
    <row r="8" spans="1:173" ht="15">
      <c r="A8" s="351" t="s">
        <v>207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14">
        <v>100</v>
      </c>
      <c r="AT8" s="315"/>
      <c r="AU8" s="315"/>
      <c r="AV8" s="315"/>
      <c r="AW8" s="315"/>
      <c r="AX8" s="316"/>
      <c r="AY8" s="317" t="s">
        <v>180</v>
      </c>
      <c r="AZ8" s="318"/>
      <c r="BA8" s="318"/>
      <c r="BB8" s="318"/>
      <c r="BC8" s="318"/>
      <c r="BD8" s="318"/>
      <c r="BE8" s="318"/>
      <c r="BF8" s="318"/>
      <c r="BG8" s="318"/>
      <c r="BH8" s="319"/>
      <c r="BI8" s="323">
        <f>BI10+BI20+BI24+BI25+BI50</f>
        <v>92510446.92</v>
      </c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5"/>
      <c r="BX8" s="323">
        <f>BX10+BX20+BX24+BX25+BX50</f>
        <v>85874270.88</v>
      </c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5"/>
      <c r="CL8" s="323">
        <f>CL10+CL20+CL24+CL25</f>
        <v>17194328.51</v>
      </c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5"/>
      <c r="CZ8" s="323">
        <f>CZ10+CZ20+CZ24+CZ25</f>
        <v>17194328.51</v>
      </c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5"/>
      <c r="DN8" s="352">
        <f>DN10+DN20+DN24+DN25+DN48</f>
        <v>27833493.41</v>
      </c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4"/>
      <c r="EB8" s="323">
        <f>EB10+EB20+EB24+EB25</f>
        <v>27833493.41</v>
      </c>
      <c r="EC8" s="324"/>
      <c r="ED8" s="324"/>
      <c r="EE8" s="324"/>
      <c r="EF8" s="324"/>
      <c r="EG8" s="324"/>
      <c r="EH8" s="324"/>
      <c r="EI8" s="324"/>
      <c r="EJ8" s="324"/>
      <c r="EK8" s="324"/>
      <c r="EL8" s="324"/>
      <c r="EM8" s="324"/>
      <c r="EN8" s="324"/>
      <c r="EO8" s="325"/>
      <c r="EP8" s="323">
        <f>EP10+EP24+EP25+EP50</f>
        <v>47482625</v>
      </c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6"/>
      <c r="FD8" s="323">
        <f>FD10+FD24+FD25+FD50</f>
        <v>40846448.95999999</v>
      </c>
      <c r="FE8" s="355"/>
      <c r="FF8" s="355"/>
      <c r="FG8" s="355"/>
      <c r="FH8" s="355"/>
      <c r="FI8" s="355"/>
      <c r="FJ8" s="355"/>
      <c r="FK8" s="355"/>
      <c r="FL8" s="355"/>
      <c r="FM8" s="355"/>
      <c r="FN8" s="355"/>
      <c r="FO8" s="355"/>
      <c r="FP8" s="355"/>
      <c r="FQ8" s="356"/>
    </row>
    <row r="9" spans="1:173" ht="15">
      <c r="A9" s="329" t="s">
        <v>208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30"/>
      <c r="AT9" s="331"/>
      <c r="AU9" s="331"/>
      <c r="AV9" s="331"/>
      <c r="AW9" s="331"/>
      <c r="AX9" s="332"/>
      <c r="AY9" s="317" t="s">
        <v>180</v>
      </c>
      <c r="AZ9" s="318"/>
      <c r="BA9" s="318"/>
      <c r="BB9" s="318"/>
      <c r="BC9" s="318"/>
      <c r="BD9" s="318"/>
      <c r="BE9" s="318"/>
      <c r="BF9" s="318"/>
      <c r="BG9" s="318"/>
      <c r="BH9" s="319"/>
      <c r="BI9" s="323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5"/>
      <c r="BX9" s="323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5"/>
      <c r="CL9" s="323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5"/>
      <c r="CZ9" s="323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5"/>
      <c r="DN9" s="333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5"/>
      <c r="EB9" s="323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5"/>
      <c r="EP9" s="336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8"/>
      <c r="FD9" s="323"/>
      <c r="FE9" s="324"/>
      <c r="FF9" s="324"/>
      <c r="FG9" s="324"/>
      <c r="FH9" s="324"/>
      <c r="FI9" s="324"/>
      <c r="FJ9" s="324"/>
      <c r="FK9" s="324"/>
      <c r="FL9" s="324"/>
      <c r="FM9" s="324"/>
      <c r="FN9" s="324"/>
      <c r="FO9" s="324"/>
      <c r="FP9" s="324"/>
      <c r="FQ9" s="325"/>
    </row>
    <row r="10" spans="1:173" ht="15">
      <c r="A10" s="329" t="s">
        <v>209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30">
        <v>110</v>
      </c>
      <c r="AT10" s="331"/>
      <c r="AU10" s="331"/>
      <c r="AV10" s="331"/>
      <c r="AW10" s="331"/>
      <c r="AX10" s="332"/>
      <c r="AY10" s="367" t="s">
        <v>210</v>
      </c>
      <c r="AZ10" s="368"/>
      <c r="BA10" s="368"/>
      <c r="BB10" s="368"/>
      <c r="BC10" s="368"/>
      <c r="BD10" s="368"/>
      <c r="BE10" s="368"/>
      <c r="BF10" s="368"/>
      <c r="BG10" s="368"/>
      <c r="BH10" s="369"/>
      <c r="BI10" s="323">
        <f>CL10+DN10+EP10</f>
        <v>17194328.51</v>
      </c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5"/>
      <c r="BX10" s="323">
        <f>CZ10+EB10+FD10</f>
        <v>17194328.51</v>
      </c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5"/>
      <c r="CL10" s="323">
        <f>CL12+CL13+CL14+CL15+CL16+CL17+CL18+CL19</f>
        <v>17194328.51</v>
      </c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5"/>
      <c r="CZ10" s="323">
        <f>CZ12+CZ13+CZ14+CZ15+CZ16+CZ17+CZ18+CZ19</f>
        <v>17194328.51</v>
      </c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5"/>
      <c r="DN10" s="323">
        <f>DN12+DN13+DN14+DN15+DN16+DN17+DN18+DN19</f>
        <v>0</v>
      </c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5"/>
      <c r="EB10" s="323">
        <f>EB12+EB13+EB14+EB15+EB16+EB17+EB18+EB19</f>
        <v>0</v>
      </c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5"/>
      <c r="EP10" s="323">
        <f>EP12+EP13+EP14+EP15+EP16+EP17+EP18+EP19</f>
        <v>0</v>
      </c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5"/>
      <c r="FD10" s="323">
        <f>FD12+FD13+FD14+FD15+FD16+FD17+FD18+FD19</f>
        <v>0</v>
      </c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5"/>
    </row>
    <row r="11" spans="1:173" ht="15">
      <c r="A11" s="228" t="s">
        <v>208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14"/>
      <c r="AT11" s="315"/>
      <c r="AU11" s="315"/>
      <c r="AV11" s="315"/>
      <c r="AW11" s="315"/>
      <c r="AX11" s="316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320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2"/>
      <c r="BX11" s="323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5"/>
      <c r="CL11" s="320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2"/>
      <c r="CZ11" s="323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5"/>
      <c r="DN11" s="333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5"/>
      <c r="EB11" s="323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5"/>
      <c r="EP11" s="336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8"/>
      <c r="FD11" s="323"/>
      <c r="FE11" s="324"/>
      <c r="FF11" s="324"/>
      <c r="FG11" s="324"/>
      <c r="FH11" s="324"/>
      <c r="FI11" s="324"/>
      <c r="FJ11" s="324"/>
      <c r="FK11" s="324"/>
      <c r="FL11" s="324"/>
      <c r="FM11" s="324"/>
      <c r="FN11" s="324"/>
      <c r="FO11" s="324"/>
      <c r="FP11" s="324"/>
      <c r="FQ11" s="325"/>
    </row>
    <row r="12" spans="1:173" ht="50.25" customHeight="1">
      <c r="A12" s="363" t="s">
        <v>211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4"/>
      <c r="AT12" s="365"/>
      <c r="AU12" s="365"/>
      <c r="AV12" s="365"/>
      <c r="AW12" s="365"/>
      <c r="AX12" s="366"/>
      <c r="AY12" s="317" t="s">
        <v>210</v>
      </c>
      <c r="AZ12" s="318"/>
      <c r="BA12" s="318"/>
      <c r="BB12" s="318"/>
      <c r="BC12" s="318"/>
      <c r="BD12" s="318"/>
      <c r="BE12" s="318"/>
      <c r="BF12" s="318"/>
      <c r="BG12" s="318"/>
      <c r="BH12" s="319"/>
      <c r="BI12" s="320">
        <f aca="true" t="shared" si="0" ref="BI12:BI20">CL12+DN12+EP12</f>
        <v>4636037.94</v>
      </c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2"/>
      <c r="BX12" s="320">
        <f>CZ12+EB12+FD12</f>
        <v>4636037.94</v>
      </c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2"/>
      <c r="CL12" s="320">
        <v>4636037.94</v>
      </c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2"/>
      <c r="CZ12" s="320">
        <f>CL12</f>
        <v>4636037.94</v>
      </c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2"/>
      <c r="DN12" s="333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5"/>
      <c r="EB12" s="323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5"/>
      <c r="EP12" s="336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8"/>
      <c r="FD12" s="323"/>
      <c r="FE12" s="324"/>
      <c r="FF12" s="324"/>
      <c r="FG12" s="324"/>
      <c r="FH12" s="324"/>
      <c r="FI12" s="324"/>
      <c r="FJ12" s="324"/>
      <c r="FK12" s="324"/>
      <c r="FL12" s="324"/>
      <c r="FM12" s="324"/>
      <c r="FN12" s="324"/>
      <c r="FO12" s="324"/>
      <c r="FP12" s="324"/>
      <c r="FQ12" s="325"/>
    </row>
    <row r="13" spans="1:173" ht="64.5" customHeight="1">
      <c r="A13" s="363" t="s">
        <v>212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4"/>
      <c r="AT13" s="365"/>
      <c r="AU13" s="365"/>
      <c r="AV13" s="365"/>
      <c r="AW13" s="365"/>
      <c r="AX13" s="366"/>
      <c r="AY13" s="317" t="s">
        <v>210</v>
      </c>
      <c r="AZ13" s="318"/>
      <c r="BA13" s="318"/>
      <c r="BB13" s="318"/>
      <c r="BC13" s="318"/>
      <c r="BD13" s="318"/>
      <c r="BE13" s="318"/>
      <c r="BF13" s="318"/>
      <c r="BG13" s="318"/>
      <c r="BH13" s="319"/>
      <c r="BI13" s="320">
        <f t="shared" si="0"/>
        <v>4665176.64</v>
      </c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2"/>
      <c r="BX13" s="320">
        <f aca="true" t="shared" si="1" ref="BX13:BX19">CZ13+EB13+FD13</f>
        <v>4665176.64</v>
      </c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2"/>
      <c r="CL13" s="320">
        <v>4665176.64</v>
      </c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2"/>
      <c r="CZ13" s="320">
        <f aca="true" t="shared" si="2" ref="CZ13:CZ19">CL13</f>
        <v>4665176.64</v>
      </c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2"/>
      <c r="DN13" s="333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5"/>
      <c r="EB13" s="323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5"/>
      <c r="EP13" s="336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8"/>
      <c r="FD13" s="323"/>
      <c r="FE13" s="324"/>
      <c r="FF13" s="324"/>
      <c r="FG13" s="324"/>
      <c r="FH13" s="324"/>
      <c r="FI13" s="324"/>
      <c r="FJ13" s="324"/>
      <c r="FK13" s="324"/>
      <c r="FL13" s="324"/>
      <c r="FM13" s="324"/>
      <c r="FN13" s="324"/>
      <c r="FO13" s="324"/>
      <c r="FP13" s="324"/>
      <c r="FQ13" s="325"/>
    </row>
    <row r="14" spans="1:173" ht="23.25" customHeight="1">
      <c r="A14" s="370" t="s">
        <v>213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1"/>
      <c r="AT14" s="372"/>
      <c r="AU14" s="372"/>
      <c r="AV14" s="372"/>
      <c r="AW14" s="372"/>
      <c r="AX14" s="373"/>
      <c r="AY14" s="317" t="s">
        <v>210</v>
      </c>
      <c r="AZ14" s="318"/>
      <c r="BA14" s="318"/>
      <c r="BB14" s="318"/>
      <c r="BC14" s="318"/>
      <c r="BD14" s="318"/>
      <c r="BE14" s="318"/>
      <c r="BF14" s="318"/>
      <c r="BG14" s="318"/>
      <c r="BH14" s="319"/>
      <c r="BI14" s="320">
        <f t="shared" si="0"/>
        <v>4555988.15</v>
      </c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2"/>
      <c r="BX14" s="320">
        <f t="shared" si="1"/>
        <v>4555988.15</v>
      </c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2"/>
      <c r="CL14" s="320">
        <v>4555988.15</v>
      </c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2"/>
      <c r="CZ14" s="320">
        <f t="shared" si="2"/>
        <v>4555988.15</v>
      </c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2"/>
      <c r="DN14" s="333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5"/>
      <c r="EB14" s="323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5"/>
      <c r="EP14" s="336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8"/>
      <c r="FD14" s="323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5"/>
    </row>
    <row r="15" spans="1:173" ht="32.25" customHeight="1">
      <c r="A15" s="363" t="s">
        <v>214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4"/>
      <c r="AT15" s="365"/>
      <c r="AU15" s="365"/>
      <c r="AV15" s="365"/>
      <c r="AW15" s="365"/>
      <c r="AX15" s="366"/>
      <c r="AY15" s="317" t="s">
        <v>210</v>
      </c>
      <c r="AZ15" s="318"/>
      <c r="BA15" s="318"/>
      <c r="BB15" s="318"/>
      <c r="BC15" s="318"/>
      <c r="BD15" s="318"/>
      <c r="BE15" s="318"/>
      <c r="BF15" s="318"/>
      <c r="BG15" s="318"/>
      <c r="BH15" s="319"/>
      <c r="BI15" s="320">
        <f t="shared" si="0"/>
        <v>1743282.06</v>
      </c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2"/>
      <c r="BX15" s="320">
        <f t="shared" si="1"/>
        <v>1743282.06</v>
      </c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2"/>
      <c r="CL15" s="320">
        <v>1743282.06</v>
      </c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2"/>
      <c r="CZ15" s="320">
        <f t="shared" si="2"/>
        <v>1743282.06</v>
      </c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2"/>
      <c r="DN15" s="333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5"/>
      <c r="EB15" s="323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5"/>
      <c r="EP15" s="336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8"/>
      <c r="FD15" s="323"/>
      <c r="FE15" s="324"/>
      <c r="FF15" s="324"/>
      <c r="FG15" s="324"/>
      <c r="FH15" s="324"/>
      <c r="FI15" s="324"/>
      <c r="FJ15" s="324"/>
      <c r="FK15" s="324"/>
      <c r="FL15" s="324"/>
      <c r="FM15" s="324"/>
      <c r="FN15" s="324"/>
      <c r="FO15" s="324"/>
      <c r="FP15" s="324"/>
      <c r="FQ15" s="325"/>
    </row>
    <row r="16" spans="1:173" ht="51.75" customHeight="1">
      <c r="A16" s="363" t="s">
        <v>215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4"/>
      <c r="AT16" s="365"/>
      <c r="AU16" s="365"/>
      <c r="AV16" s="365"/>
      <c r="AW16" s="365"/>
      <c r="AX16" s="366"/>
      <c r="AY16" s="317" t="s">
        <v>210</v>
      </c>
      <c r="AZ16" s="318"/>
      <c r="BA16" s="318"/>
      <c r="BB16" s="318"/>
      <c r="BC16" s="318"/>
      <c r="BD16" s="318"/>
      <c r="BE16" s="318"/>
      <c r="BF16" s="318"/>
      <c r="BG16" s="318"/>
      <c r="BH16" s="319"/>
      <c r="BI16" s="320">
        <f t="shared" si="0"/>
        <v>788776.86</v>
      </c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2"/>
      <c r="BX16" s="320">
        <f t="shared" si="1"/>
        <v>788776.86</v>
      </c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2"/>
      <c r="CL16" s="320">
        <v>788776.86</v>
      </c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2"/>
      <c r="CZ16" s="320">
        <f t="shared" si="2"/>
        <v>788776.86</v>
      </c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2"/>
      <c r="DN16" s="333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5"/>
      <c r="EB16" s="323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36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8"/>
      <c r="FD16" s="323"/>
      <c r="FE16" s="324"/>
      <c r="FF16" s="324"/>
      <c r="FG16" s="324"/>
      <c r="FH16" s="324"/>
      <c r="FI16" s="324"/>
      <c r="FJ16" s="324"/>
      <c r="FK16" s="324"/>
      <c r="FL16" s="324"/>
      <c r="FM16" s="324"/>
      <c r="FN16" s="324"/>
      <c r="FO16" s="324"/>
      <c r="FP16" s="324"/>
      <c r="FQ16" s="325"/>
    </row>
    <row r="17" spans="1:173" ht="67.5" customHeight="1">
      <c r="A17" s="363" t="s">
        <v>216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4"/>
      <c r="AT17" s="365"/>
      <c r="AU17" s="365"/>
      <c r="AV17" s="365"/>
      <c r="AW17" s="365"/>
      <c r="AX17" s="366"/>
      <c r="AY17" s="317" t="s">
        <v>210</v>
      </c>
      <c r="AZ17" s="318"/>
      <c r="BA17" s="318"/>
      <c r="BB17" s="318"/>
      <c r="BC17" s="318"/>
      <c r="BD17" s="318"/>
      <c r="BE17" s="318"/>
      <c r="BF17" s="318"/>
      <c r="BG17" s="318"/>
      <c r="BH17" s="319"/>
      <c r="BI17" s="320">
        <f t="shared" si="0"/>
        <v>539647.9</v>
      </c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2"/>
      <c r="BX17" s="320">
        <f t="shared" si="1"/>
        <v>539647.9</v>
      </c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2"/>
      <c r="CL17" s="320">
        <v>539647.9</v>
      </c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2"/>
      <c r="CZ17" s="320">
        <f t="shared" si="2"/>
        <v>539647.9</v>
      </c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2"/>
      <c r="DN17" s="333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5"/>
      <c r="EB17" s="323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5"/>
      <c r="EP17" s="336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8"/>
      <c r="FD17" s="323"/>
      <c r="FE17" s="324"/>
      <c r="FF17" s="324"/>
      <c r="FG17" s="324"/>
      <c r="FH17" s="324"/>
      <c r="FI17" s="324"/>
      <c r="FJ17" s="324"/>
      <c r="FK17" s="324"/>
      <c r="FL17" s="324"/>
      <c r="FM17" s="324"/>
      <c r="FN17" s="324"/>
      <c r="FO17" s="324"/>
      <c r="FP17" s="324"/>
      <c r="FQ17" s="325"/>
    </row>
    <row r="18" spans="1:173" ht="15">
      <c r="A18" s="385" t="s">
        <v>217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6"/>
      <c r="AT18" s="387"/>
      <c r="AU18" s="387"/>
      <c r="AV18" s="387"/>
      <c r="AW18" s="387"/>
      <c r="AX18" s="388"/>
      <c r="AY18" s="317" t="s">
        <v>210</v>
      </c>
      <c r="AZ18" s="318"/>
      <c r="BA18" s="318"/>
      <c r="BB18" s="318"/>
      <c r="BC18" s="318"/>
      <c r="BD18" s="318"/>
      <c r="BE18" s="318"/>
      <c r="BF18" s="318"/>
      <c r="BG18" s="318"/>
      <c r="BH18" s="319"/>
      <c r="BI18" s="320">
        <f t="shared" si="0"/>
        <v>265418.96</v>
      </c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2"/>
      <c r="BX18" s="320">
        <f t="shared" si="1"/>
        <v>265418.96</v>
      </c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2"/>
      <c r="CL18" s="320">
        <v>265418.96</v>
      </c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2"/>
      <c r="CZ18" s="320">
        <f t="shared" si="2"/>
        <v>265418.96</v>
      </c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2"/>
      <c r="DN18" s="333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5"/>
      <c r="EB18" s="323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5"/>
      <c r="EP18" s="336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8"/>
      <c r="FD18" s="323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5"/>
    </row>
    <row r="19" spans="1:173" ht="15">
      <c r="A19" s="379" t="s">
        <v>563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1"/>
      <c r="AS19" s="382"/>
      <c r="AT19" s="383"/>
      <c r="AU19" s="383"/>
      <c r="AV19" s="383"/>
      <c r="AW19" s="383"/>
      <c r="AX19" s="384"/>
      <c r="AY19" s="317" t="s">
        <v>218</v>
      </c>
      <c r="AZ19" s="318"/>
      <c r="BA19" s="318"/>
      <c r="BB19" s="318"/>
      <c r="BC19" s="318"/>
      <c r="BD19" s="318"/>
      <c r="BE19" s="318"/>
      <c r="BF19" s="318"/>
      <c r="BG19" s="318"/>
      <c r="BH19" s="319"/>
      <c r="BI19" s="320">
        <f t="shared" si="0"/>
        <v>0</v>
      </c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2"/>
      <c r="BX19" s="320">
        <f t="shared" si="1"/>
        <v>0</v>
      </c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2"/>
      <c r="CL19" s="320">
        <v>0</v>
      </c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2"/>
      <c r="CZ19" s="320">
        <f t="shared" si="2"/>
        <v>0</v>
      </c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2"/>
      <c r="DN19" s="333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5"/>
      <c r="EB19" s="323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5"/>
      <c r="EP19" s="336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8"/>
      <c r="FD19" s="323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5"/>
    </row>
    <row r="20" spans="1:173" ht="15">
      <c r="A20" s="329" t="s">
        <v>219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30">
        <v>120</v>
      </c>
      <c r="AT20" s="331"/>
      <c r="AU20" s="331"/>
      <c r="AV20" s="331"/>
      <c r="AW20" s="331"/>
      <c r="AX20" s="332"/>
      <c r="AY20" s="317" t="s">
        <v>218</v>
      </c>
      <c r="AZ20" s="318"/>
      <c r="BA20" s="318"/>
      <c r="BB20" s="318"/>
      <c r="BC20" s="318"/>
      <c r="BD20" s="318"/>
      <c r="BE20" s="318"/>
      <c r="BF20" s="318"/>
      <c r="BG20" s="318"/>
      <c r="BH20" s="319"/>
      <c r="BI20" s="323">
        <f t="shared" si="0"/>
        <v>27833493.41</v>
      </c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5"/>
      <c r="BX20" s="323">
        <f>CZ20+EB20+FD20</f>
        <v>27833493.41</v>
      </c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5"/>
      <c r="CL20" s="320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2"/>
      <c r="CZ20" s="323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5"/>
      <c r="DN20" s="352">
        <f>SUM(DN22:EA23)</f>
        <v>27833493.41</v>
      </c>
      <c r="DO20" s="377"/>
      <c r="DP20" s="377"/>
      <c r="DQ20" s="377"/>
      <c r="DR20" s="377"/>
      <c r="DS20" s="377"/>
      <c r="DT20" s="377"/>
      <c r="DU20" s="377"/>
      <c r="DV20" s="377"/>
      <c r="DW20" s="377"/>
      <c r="DX20" s="377"/>
      <c r="DY20" s="377"/>
      <c r="DZ20" s="377"/>
      <c r="EA20" s="378"/>
      <c r="EB20" s="352">
        <f>SUM(EB22:EO23)</f>
        <v>27833493.41</v>
      </c>
      <c r="EC20" s="377"/>
      <c r="ED20" s="377"/>
      <c r="EE20" s="377"/>
      <c r="EF20" s="377"/>
      <c r="EG20" s="377"/>
      <c r="EH20" s="377"/>
      <c r="EI20" s="377"/>
      <c r="EJ20" s="377"/>
      <c r="EK20" s="377"/>
      <c r="EL20" s="377"/>
      <c r="EM20" s="377"/>
      <c r="EN20" s="377"/>
      <c r="EO20" s="378"/>
      <c r="EP20" s="336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8"/>
      <c r="FD20" s="323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5"/>
    </row>
    <row r="21" spans="1:173" ht="15">
      <c r="A21" s="228" t="s">
        <v>208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30"/>
      <c r="AS21" s="314"/>
      <c r="AT21" s="315"/>
      <c r="AU21" s="315"/>
      <c r="AV21" s="315"/>
      <c r="AW21" s="315"/>
      <c r="AX21" s="316"/>
      <c r="AY21" s="317"/>
      <c r="AZ21" s="318"/>
      <c r="BA21" s="318"/>
      <c r="BB21" s="318"/>
      <c r="BC21" s="318"/>
      <c r="BD21" s="318"/>
      <c r="BE21" s="318"/>
      <c r="BF21" s="318"/>
      <c r="BG21" s="318"/>
      <c r="BH21" s="319"/>
      <c r="BI21" s="320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2"/>
      <c r="BX21" s="320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2"/>
      <c r="CL21" s="320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2"/>
      <c r="CZ21" s="323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5"/>
      <c r="DN21" s="374"/>
      <c r="DO21" s="375"/>
      <c r="DP21" s="375"/>
      <c r="DQ21" s="375"/>
      <c r="DR21" s="375"/>
      <c r="DS21" s="375"/>
      <c r="DT21" s="375"/>
      <c r="DU21" s="375"/>
      <c r="DV21" s="375"/>
      <c r="DW21" s="375"/>
      <c r="DX21" s="375"/>
      <c r="DY21" s="375"/>
      <c r="DZ21" s="375"/>
      <c r="EA21" s="376"/>
      <c r="EB21" s="323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5"/>
      <c r="EP21" s="336"/>
      <c r="EQ21" s="337"/>
      <c r="ER21" s="337"/>
      <c r="ES21" s="337"/>
      <c r="ET21" s="337"/>
      <c r="EU21" s="337"/>
      <c r="EV21" s="337"/>
      <c r="EW21" s="337"/>
      <c r="EX21" s="337"/>
      <c r="EY21" s="337"/>
      <c r="EZ21" s="337"/>
      <c r="FA21" s="337"/>
      <c r="FB21" s="337"/>
      <c r="FC21" s="338"/>
      <c r="FD21" s="323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5"/>
    </row>
    <row r="22" spans="1:173" ht="51.75" customHeight="1">
      <c r="A22" s="228" t="s">
        <v>565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30"/>
      <c r="AS22" s="314"/>
      <c r="AT22" s="315"/>
      <c r="AU22" s="315"/>
      <c r="AV22" s="315"/>
      <c r="AW22" s="315"/>
      <c r="AX22" s="316"/>
      <c r="AY22" s="317" t="s">
        <v>218</v>
      </c>
      <c r="AZ22" s="318"/>
      <c r="BA22" s="318"/>
      <c r="BB22" s="318"/>
      <c r="BC22" s="318"/>
      <c r="BD22" s="318"/>
      <c r="BE22" s="318"/>
      <c r="BF22" s="318"/>
      <c r="BG22" s="318"/>
      <c r="BH22" s="319"/>
      <c r="BI22" s="320">
        <f>CL22+DN22+EP22</f>
        <v>7833493.41</v>
      </c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2"/>
      <c r="BX22" s="320">
        <f>CZ22+EB22+FD22</f>
        <v>7833493.41</v>
      </c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2"/>
      <c r="CL22" s="320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2"/>
      <c r="CZ22" s="323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5"/>
      <c r="DN22" s="326">
        <v>7833493.41</v>
      </c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8"/>
      <c r="EB22" s="323">
        <f>DN22</f>
        <v>7833493.41</v>
      </c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5"/>
      <c r="EP22" s="336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8"/>
      <c r="FD22" s="323"/>
      <c r="FE22" s="324"/>
      <c r="FF22" s="324"/>
      <c r="FG22" s="324"/>
      <c r="FH22" s="324"/>
      <c r="FI22" s="324"/>
      <c r="FJ22" s="324"/>
      <c r="FK22" s="324"/>
      <c r="FL22" s="324"/>
      <c r="FM22" s="324"/>
      <c r="FN22" s="324"/>
      <c r="FO22" s="324"/>
      <c r="FP22" s="324"/>
      <c r="FQ22" s="325"/>
    </row>
    <row r="23" spans="1:173" ht="48.75" customHeight="1">
      <c r="A23" s="228" t="s">
        <v>566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30"/>
      <c r="AS23" s="314"/>
      <c r="AT23" s="315"/>
      <c r="AU23" s="315"/>
      <c r="AV23" s="315"/>
      <c r="AW23" s="315"/>
      <c r="AX23" s="316"/>
      <c r="AY23" s="317" t="s">
        <v>564</v>
      </c>
      <c r="AZ23" s="318"/>
      <c r="BA23" s="318"/>
      <c r="BB23" s="318"/>
      <c r="BC23" s="318"/>
      <c r="BD23" s="318"/>
      <c r="BE23" s="318"/>
      <c r="BF23" s="318"/>
      <c r="BG23" s="318"/>
      <c r="BH23" s="319"/>
      <c r="BI23" s="320">
        <f>CL23+DN23+EP23</f>
        <v>20000000</v>
      </c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2"/>
      <c r="BX23" s="320">
        <f>CZ23+EB23+FD23</f>
        <v>20000000</v>
      </c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2"/>
      <c r="CL23" s="320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2"/>
      <c r="CZ23" s="323"/>
      <c r="DA23" s="324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5"/>
      <c r="DN23" s="326">
        <v>20000000</v>
      </c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8"/>
      <c r="EB23" s="323">
        <f>DN23</f>
        <v>20000000</v>
      </c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5"/>
      <c r="EP23" s="115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7"/>
      <c r="FD23" s="112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4"/>
    </row>
    <row r="24" spans="1:173" ht="15">
      <c r="A24" s="329" t="s">
        <v>220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30">
        <v>130</v>
      </c>
      <c r="AT24" s="331"/>
      <c r="AU24" s="331"/>
      <c r="AV24" s="331"/>
      <c r="AW24" s="331"/>
      <c r="AX24" s="332"/>
      <c r="AY24" s="317" t="s">
        <v>180</v>
      </c>
      <c r="AZ24" s="318"/>
      <c r="BA24" s="318"/>
      <c r="BB24" s="318"/>
      <c r="BC24" s="318"/>
      <c r="BD24" s="318"/>
      <c r="BE24" s="318"/>
      <c r="BF24" s="318"/>
      <c r="BG24" s="318"/>
      <c r="BH24" s="319"/>
      <c r="BI24" s="320">
        <v>0</v>
      </c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2"/>
      <c r="BX24" s="320">
        <f>CZ24+EB24+FD24</f>
        <v>0</v>
      </c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2"/>
      <c r="CL24" s="320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2"/>
      <c r="CZ24" s="320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2"/>
      <c r="DN24" s="389"/>
      <c r="DO24" s="390"/>
      <c r="DP24" s="390"/>
      <c r="DQ24" s="390"/>
      <c r="DR24" s="390"/>
      <c r="DS24" s="390"/>
      <c r="DT24" s="390"/>
      <c r="DU24" s="390"/>
      <c r="DV24" s="390"/>
      <c r="DW24" s="390"/>
      <c r="DX24" s="390"/>
      <c r="DY24" s="390"/>
      <c r="DZ24" s="390"/>
      <c r="EA24" s="391"/>
      <c r="EB24" s="401"/>
      <c r="EC24" s="402"/>
      <c r="ED24" s="402"/>
      <c r="EE24" s="402"/>
      <c r="EF24" s="402"/>
      <c r="EG24" s="402"/>
      <c r="EH24" s="402"/>
      <c r="EI24" s="402"/>
      <c r="EJ24" s="402"/>
      <c r="EK24" s="402"/>
      <c r="EL24" s="402"/>
      <c r="EM24" s="402"/>
      <c r="EN24" s="402"/>
      <c r="EO24" s="403"/>
      <c r="EP24" s="336"/>
      <c r="EQ24" s="337"/>
      <c r="ER24" s="337"/>
      <c r="ES24" s="337"/>
      <c r="ET24" s="337"/>
      <c r="EU24" s="337"/>
      <c r="EV24" s="337"/>
      <c r="EW24" s="337"/>
      <c r="EX24" s="337"/>
      <c r="EY24" s="337"/>
      <c r="EZ24" s="337"/>
      <c r="FA24" s="337"/>
      <c r="FB24" s="337"/>
      <c r="FC24" s="338"/>
      <c r="FD24" s="323"/>
      <c r="FE24" s="324"/>
      <c r="FF24" s="324"/>
      <c r="FG24" s="324"/>
      <c r="FH24" s="324"/>
      <c r="FI24" s="324"/>
      <c r="FJ24" s="324"/>
      <c r="FK24" s="324"/>
      <c r="FL24" s="324"/>
      <c r="FM24" s="324"/>
      <c r="FN24" s="324"/>
      <c r="FO24" s="324"/>
      <c r="FP24" s="324"/>
      <c r="FQ24" s="325"/>
    </row>
    <row r="25" spans="1:173" ht="79.5" customHeight="1">
      <c r="A25" s="329" t="s">
        <v>221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30">
        <v>140</v>
      </c>
      <c r="AT25" s="331"/>
      <c r="AU25" s="331"/>
      <c r="AV25" s="331"/>
      <c r="AW25" s="331"/>
      <c r="AX25" s="332"/>
      <c r="AY25" s="367" t="s">
        <v>210</v>
      </c>
      <c r="AZ25" s="368"/>
      <c r="BA25" s="368"/>
      <c r="BB25" s="368"/>
      <c r="BC25" s="368"/>
      <c r="BD25" s="368"/>
      <c r="BE25" s="368"/>
      <c r="BF25" s="368"/>
      <c r="BG25" s="368"/>
      <c r="BH25" s="369"/>
      <c r="BI25" s="323">
        <f>CL25+DN25+EP25</f>
        <v>47412215</v>
      </c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5"/>
      <c r="BX25" s="323">
        <f>BX27+BX28+BX29+BX30+BX31+BX32+BX33+BX34+BX35+BX36+BX37+BX38+BX39+BX40+BX41+BX42+BX51</f>
        <v>40831448.95999999</v>
      </c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5"/>
      <c r="CL25" s="323">
        <f>CL27+CL28+CL29+CL30+CL31+CL32+CL33+CL34+CL35+CL36+CL37+CL38+CL39+CL40+CL41+CL42</f>
        <v>0</v>
      </c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5"/>
      <c r="CZ25" s="323"/>
      <c r="DA25" s="324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5"/>
      <c r="DN25" s="323">
        <f>DN27+DN28+DN29+DN30+DN31+DN32+DN33+DN34+DN35+DN36+DN37+DN38+DN39+DN40+DN41+DN42</f>
        <v>0</v>
      </c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5"/>
      <c r="EB25" s="323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5"/>
      <c r="EP25" s="323">
        <f>EP27+EP28+EP29+EP30+EP31+EP32+EP33+EP34+EP35+EP36+EP37+EP38+EP39+EP40+EP41+EP42+EP51</f>
        <v>47412215</v>
      </c>
      <c r="EQ25" s="324"/>
      <c r="ER25" s="324"/>
      <c r="ES25" s="324"/>
      <c r="ET25" s="324"/>
      <c r="EU25" s="324"/>
      <c r="EV25" s="324"/>
      <c r="EW25" s="324"/>
      <c r="EX25" s="324"/>
      <c r="EY25" s="324"/>
      <c r="EZ25" s="324"/>
      <c r="FA25" s="324"/>
      <c r="FB25" s="324"/>
      <c r="FC25" s="325"/>
      <c r="FD25" s="323">
        <f>FD27+FD28+FD29+FD30+FD31+FD32+FD33+FD34+FD35+FD36+FD37+FD38+FD39+FD40+FD41+FD42+FD51</f>
        <v>40831448.95999999</v>
      </c>
      <c r="FE25" s="324"/>
      <c r="FF25" s="324"/>
      <c r="FG25" s="324"/>
      <c r="FH25" s="324"/>
      <c r="FI25" s="324"/>
      <c r="FJ25" s="324"/>
      <c r="FK25" s="324"/>
      <c r="FL25" s="324"/>
      <c r="FM25" s="324"/>
      <c r="FN25" s="324"/>
      <c r="FO25" s="324"/>
      <c r="FP25" s="324"/>
      <c r="FQ25" s="325"/>
    </row>
    <row r="26" spans="1:173" ht="15">
      <c r="A26" s="228" t="s">
        <v>208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30"/>
      <c r="AS26" s="314"/>
      <c r="AT26" s="315"/>
      <c r="AU26" s="315"/>
      <c r="AV26" s="315"/>
      <c r="AW26" s="315"/>
      <c r="AX26" s="316"/>
      <c r="AY26" s="317"/>
      <c r="AZ26" s="318"/>
      <c r="BA26" s="318"/>
      <c r="BB26" s="318"/>
      <c r="BC26" s="318"/>
      <c r="BD26" s="318"/>
      <c r="BE26" s="318"/>
      <c r="BF26" s="318"/>
      <c r="BG26" s="318"/>
      <c r="BH26" s="319"/>
      <c r="BI26" s="323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5"/>
      <c r="BX26" s="323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5"/>
      <c r="CL26" s="320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2"/>
      <c r="CZ26" s="323"/>
      <c r="DA26" s="324"/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5"/>
      <c r="DN26" s="374"/>
      <c r="DO26" s="375"/>
      <c r="DP26" s="375"/>
      <c r="DQ26" s="375"/>
      <c r="DR26" s="375"/>
      <c r="DS26" s="375"/>
      <c r="DT26" s="375"/>
      <c r="DU26" s="375"/>
      <c r="DV26" s="375"/>
      <c r="DW26" s="375"/>
      <c r="DX26" s="375"/>
      <c r="DY26" s="375"/>
      <c r="DZ26" s="375"/>
      <c r="EA26" s="376"/>
      <c r="EB26" s="323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5"/>
      <c r="EP26" s="320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2"/>
      <c r="FD26" s="323"/>
      <c r="FE26" s="324"/>
      <c r="FF26" s="324"/>
      <c r="FG26" s="324"/>
      <c r="FH26" s="324"/>
      <c r="FI26" s="324"/>
      <c r="FJ26" s="324"/>
      <c r="FK26" s="324"/>
      <c r="FL26" s="324"/>
      <c r="FM26" s="324"/>
      <c r="FN26" s="324"/>
      <c r="FO26" s="324"/>
      <c r="FP26" s="324"/>
      <c r="FQ26" s="325"/>
    </row>
    <row r="27" spans="1:173" ht="76.5" customHeight="1">
      <c r="A27" s="396" t="s">
        <v>222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5"/>
      <c r="AT27" s="395"/>
      <c r="AU27" s="395"/>
      <c r="AV27" s="395"/>
      <c r="AW27" s="395"/>
      <c r="AX27" s="395"/>
      <c r="AY27" s="317" t="s">
        <v>210</v>
      </c>
      <c r="AZ27" s="318"/>
      <c r="BA27" s="318"/>
      <c r="BB27" s="318"/>
      <c r="BC27" s="318"/>
      <c r="BD27" s="318"/>
      <c r="BE27" s="318"/>
      <c r="BF27" s="318"/>
      <c r="BG27" s="318"/>
      <c r="BH27" s="319"/>
      <c r="BI27" s="320">
        <f>CL27+DN27+EP27</f>
        <v>887800</v>
      </c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2"/>
      <c r="BX27" s="320">
        <f>CZ27+EB27+FD27</f>
        <v>773191.16</v>
      </c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2"/>
      <c r="CL27" s="323"/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5"/>
      <c r="CZ27" s="323"/>
      <c r="DA27" s="324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5"/>
      <c r="DN27" s="374"/>
      <c r="DO27" s="375"/>
      <c r="DP27" s="375"/>
      <c r="DQ27" s="375"/>
      <c r="DR27" s="375"/>
      <c r="DS27" s="375"/>
      <c r="DT27" s="375"/>
      <c r="DU27" s="375"/>
      <c r="DV27" s="375"/>
      <c r="DW27" s="375"/>
      <c r="DX27" s="375"/>
      <c r="DY27" s="375"/>
      <c r="DZ27" s="375"/>
      <c r="EA27" s="376"/>
      <c r="EB27" s="323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4"/>
      <c r="EN27" s="324"/>
      <c r="EO27" s="325"/>
      <c r="EP27" s="320">
        <v>887800</v>
      </c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2"/>
      <c r="FD27" s="320">
        <v>773191.16</v>
      </c>
      <c r="FE27" s="321"/>
      <c r="FF27" s="321"/>
      <c r="FG27" s="321"/>
      <c r="FH27" s="321"/>
      <c r="FI27" s="321"/>
      <c r="FJ27" s="321"/>
      <c r="FK27" s="321"/>
      <c r="FL27" s="321"/>
      <c r="FM27" s="321"/>
      <c r="FN27" s="321"/>
      <c r="FO27" s="321"/>
      <c r="FP27" s="321"/>
      <c r="FQ27" s="322"/>
    </row>
    <row r="28" spans="1:173" ht="80.25" customHeight="1">
      <c r="A28" s="396" t="s">
        <v>223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5"/>
      <c r="AT28" s="395"/>
      <c r="AU28" s="395"/>
      <c r="AV28" s="395"/>
      <c r="AW28" s="395"/>
      <c r="AX28" s="395"/>
      <c r="AY28" s="317" t="s">
        <v>210</v>
      </c>
      <c r="AZ28" s="318"/>
      <c r="BA28" s="318"/>
      <c r="BB28" s="318"/>
      <c r="BC28" s="318"/>
      <c r="BD28" s="318"/>
      <c r="BE28" s="318"/>
      <c r="BF28" s="318"/>
      <c r="BG28" s="318"/>
      <c r="BH28" s="319"/>
      <c r="BI28" s="320">
        <f aca="true" t="shared" si="3" ref="BI28:BI41">CL28+DN28+EP28</f>
        <v>632000</v>
      </c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2"/>
      <c r="BX28" s="320">
        <f aca="true" t="shared" si="4" ref="BX28:BX41">CZ28+EB28+FD28</f>
        <v>511365.94</v>
      </c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2"/>
      <c r="CL28" s="323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5"/>
      <c r="CZ28" s="323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5"/>
      <c r="DN28" s="374"/>
      <c r="DO28" s="375"/>
      <c r="DP28" s="375"/>
      <c r="DQ28" s="375"/>
      <c r="DR28" s="375"/>
      <c r="DS28" s="375"/>
      <c r="DT28" s="375"/>
      <c r="DU28" s="375"/>
      <c r="DV28" s="375"/>
      <c r="DW28" s="375"/>
      <c r="DX28" s="375"/>
      <c r="DY28" s="375"/>
      <c r="DZ28" s="375"/>
      <c r="EA28" s="376"/>
      <c r="EB28" s="323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5"/>
      <c r="EP28" s="320">
        <v>632000</v>
      </c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2"/>
      <c r="FD28" s="320">
        <v>511365.94</v>
      </c>
      <c r="FE28" s="321"/>
      <c r="FF28" s="321"/>
      <c r="FG28" s="321"/>
      <c r="FH28" s="321"/>
      <c r="FI28" s="321"/>
      <c r="FJ28" s="321"/>
      <c r="FK28" s="321"/>
      <c r="FL28" s="321"/>
      <c r="FM28" s="321"/>
      <c r="FN28" s="321"/>
      <c r="FO28" s="321"/>
      <c r="FP28" s="321"/>
      <c r="FQ28" s="322"/>
    </row>
    <row r="29" spans="1:173" ht="91.5" customHeight="1">
      <c r="A29" s="396" t="s">
        <v>224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5"/>
      <c r="AT29" s="395"/>
      <c r="AU29" s="395"/>
      <c r="AV29" s="395"/>
      <c r="AW29" s="395"/>
      <c r="AX29" s="395"/>
      <c r="AY29" s="317" t="s">
        <v>210</v>
      </c>
      <c r="AZ29" s="318"/>
      <c r="BA29" s="318"/>
      <c r="BB29" s="318"/>
      <c r="BC29" s="318"/>
      <c r="BD29" s="318"/>
      <c r="BE29" s="318"/>
      <c r="BF29" s="318"/>
      <c r="BG29" s="318"/>
      <c r="BH29" s="319"/>
      <c r="BI29" s="320">
        <f t="shared" si="3"/>
        <v>1415374</v>
      </c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2"/>
      <c r="BX29" s="320">
        <f t="shared" si="4"/>
        <v>1566500.4</v>
      </c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2"/>
      <c r="CL29" s="323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24"/>
      <c r="CY29" s="325"/>
      <c r="CZ29" s="323"/>
      <c r="DA29" s="324"/>
      <c r="DB29" s="324"/>
      <c r="DC29" s="324"/>
      <c r="DD29" s="324"/>
      <c r="DE29" s="324"/>
      <c r="DF29" s="324"/>
      <c r="DG29" s="324"/>
      <c r="DH29" s="324"/>
      <c r="DI29" s="324"/>
      <c r="DJ29" s="324"/>
      <c r="DK29" s="324"/>
      <c r="DL29" s="324"/>
      <c r="DM29" s="325"/>
      <c r="DN29" s="374"/>
      <c r="DO29" s="375"/>
      <c r="DP29" s="375"/>
      <c r="DQ29" s="375"/>
      <c r="DR29" s="375"/>
      <c r="DS29" s="375"/>
      <c r="DT29" s="375"/>
      <c r="DU29" s="375"/>
      <c r="DV29" s="375"/>
      <c r="DW29" s="375"/>
      <c r="DX29" s="375"/>
      <c r="DY29" s="375"/>
      <c r="DZ29" s="375"/>
      <c r="EA29" s="376"/>
      <c r="EB29" s="323"/>
      <c r="EC29" s="324"/>
      <c r="ED29" s="324"/>
      <c r="EE29" s="324"/>
      <c r="EF29" s="324"/>
      <c r="EG29" s="324"/>
      <c r="EH29" s="324"/>
      <c r="EI29" s="324"/>
      <c r="EJ29" s="324"/>
      <c r="EK29" s="324"/>
      <c r="EL29" s="324"/>
      <c r="EM29" s="324"/>
      <c r="EN29" s="324"/>
      <c r="EO29" s="325"/>
      <c r="EP29" s="320">
        <f>63606+1351768</f>
        <v>1415374</v>
      </c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2"/>
      <c r="FD29" s="320">
        <v>1566500.4</v>
      </c>
      <c r="FE29" s="321"/>
      <c r="FF29" s="321"/>
      <c r="FG29" s="321"/>
      <c r="FH29" s="321"/>
      <c r="FI29" s="321"/>
      <c r="FJ29" s="321"/>
      <c r="FK29" s="321"/>
      <c r="FL29" s="321"/>
      <c r="FM29" s="321"/>
      <c r="FN29" s="321"/>
      <c r="FO29" s="321"/>
      <c r="FP29" s="321"/>
      <c r="FQ29" s="322"/>
    </row>
    <row r="30" spans="1:173" ht="64.5" customHeight="1">
      <c r="A30" s="392" t="s">
        <v>225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4"/>
      <c r="AS30" s="395"/>
      <c r="AT30" s="395"/>
      <c r="AU30" s="395"/>
      <c r="AV30" s="395"/>
      <c r="AW30" s="395"/>
      <c r="AX30" s="395"/>
      <c r="AY30" s="317" t="s">
        <v>210</v>
      </c>
      <c r="AZ30" s="318"/>
      <c r="BA30" s="318"/>
      <c r="BB30" s="318"/>
      <c r="BC30" s="318"/>
      <c r="BD30" s="318"/>
      <c r="BE30" s="318"/>
      <c r="BF30" s="318"/>
      <c r="BG30" s="318"/>
      <c r="BH30" s="319"/>
      <c r="BI30" s="320">
        <f t="shared" si="3"/>
        <v>1257783</v>
      </c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2"/>
      <c r="BX30" s="320">
        <f t="shared" si="4"/>
        <v>1531161.2</v>
      </c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2"/>
      <c r="CL30" s="323"/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25"/>
      <c r="CZ30" s="323"/>
      <c r="DA30" s="324"/>
      <c r="DB30" s="324"/>
      <c r="DC30" s="324"/>
      <c r="DD30" s="324"/>
      <c r="DE30" s="324"/>
      <c r="DF30" s="324"/>
      <c r="DG30" s="324"/>
      <c r="DH30" s="324"/>
      <c r="DI30" s="324"/>
      <c r="DJ30" s="324"/>
      <c r="DK30" s="324"/>
      <c r="DL30" s="324"/>
      <c r="DM30" s="325"/>
      <c r="DN30" s="374"/>
      <c r="DO30" s="375"/>
      <c r="DP30" s="375"/>
      <c r="DQ30" s="375"/>
      <c r="DR30" s="375"/>
      <c r="DS30" s="375"/>
      <c r="DT30" s="375"/>
      <c r="DU30" s="375"/>
      <c r="DV30" s="375"/>
      <c r="DW30" s="375"/>
      <c r="DX30" s="375"/>
      <c r="DY30" s="375"/>
      <c r="DZ30" s="375"/>
      <c r="EA30" s="376"/>
      <c r="EB30" s="323"/>
      <c r="EC30" s="324"/>
      <c r="ED30" s="324"/>
      <c r="EE30" s="324"/>
      <c r="EF30" s="324"/>
      <c r="EG30" s="324"/>
      <c r="EH30" s="324"/>
      <c r="EI30" s="324"/>
      <c r="EJ30" s="324"/>
      <c r="EK30" s="324"/>
      <c r="EL30" s="324"/>
      <c r="EM30" s="324"/>
      <c r="EN30" s="324"/>
      <c r="EO30" s="325"/>
      <c r="EP30" s="320">
        <v>1257783</v>
      </c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2"/>
      <c r="FD30" s="320">
        <v>1531161.2</v>
      </c>
      <c r="FE30" s="321"/>
      <c r="FF30" s="321"/>
      <c r="FG30" s="321"/>
      <c r="FH30" s="321"/>
      <c r="FI30" s="321"/>
      <c r="FJ30" s="321"/>
      <c r="FK30" s="321"/>
      <c r="FL30" s="321"/>
      <c r="FM30" s="321"/>
      <c r="FN30" s="321"/>
      <c r="FO30" s="321"/>
      <c r="FP30" s="321"/>
      <c r="FQ30" s="322"/>
    </row>
    <row r="31" spans="1:173" ht="32.25" customHeight="1">
      <c r="A31" s="395" t="s">
        <v>226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17" t="s">
        <v>210</v>
      </c>
      <c r="AZ31" s="318"/>
      <c r="BA31" s="318"/>
      <c r="BB31" s="318"/>
      <c r="BC31" s="318"/>
      <c r="BD31" s="318"/>
      <c r="BE31" s="318"/>
      <c r="BF31" s="318"/>
      <c r="BG31" s="318"/>
      <c r="BH31" s="319"/>
      <c r="BI31" s="320">
        <f t="shared" si="3"/>
        <v>4850506</v>
      </c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2"/>
      <c r="BX31" s="320">
        <f t="shared" si="4"/>
        <v>4352922.73</v>
      </c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2"/>
      <c r="CL31" s="323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5"/>
      <c r="CZ31" s="323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5"/>
      <c r="DN31" s="374"/>
      <c r="DO31" s="375"/>
      <c r="DP31" s="375"/>
      <c r="DQ31" s="375"/>
      <c r="DR31" s="375"/>
      <c r="DS31" s="375"/>
      <c r="DT31" s="375"/>
      <c r="DU31" s="375"/>
      <c r="DV31" s="375"/>
      <c r="DW31" s="375"/>
      <c r="DX31" s="375"/>
      <c r="DY31" s="375"/>
      <c r="DZ31" s="375"/>
      <c r="EA31" s="376"/>
      <c r="EB31" s="323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0">
        <v>4850506</v>
      </c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2"/>
      <c r="FD31" s="320">
        <v>4352922.73</v>
      </c>
      <c r="FE31" s="321"/>
      <c r="FF31" s="321"/>
      <c r="FG31" s="321"/>
      <c r="FH31" s="321"/>
      <c r="FI31" s="321"/>
      <c r="FJ31" s="321"/>
      <c r="FK31" s="321"/>
      <c r="FL31" s="321"/>
      <c r="FM31" s="321"/>
      <c r="FN31" s="321"/>
      <c r="FO31" s="321"/>
      <c r="FP31" s="321"/>
      <c r="FQ31" s="322"/>
    </row>
    <row r="32" spans="1:173" ht="31.5" customHeight="1">
      <c r="A32" s="395" t="s">
        <v>227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17" t="s">
        <v>210</v>
      </c>
      <c r="AZ32" s="318"/>
      <c r="BA32" s="318"/>
      <c r="BB32" s="318"/>
      <c r="BC32" s="318"/>
      <c r="BD32" s="318"/>
      <c r="BE32" s="318"/>
      <c r="BF32" s="318"/>
      <c r="BG32" s="318"/>
      <c r="BH32" s="319"/>
      <c r="BI32" s="320">
        <f t="shared" si="3"/>
        <v>118784</v>
      </c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2"/>
      <c r="BX32" s="320">
        <f t="shared" si="4"/>
        <v>183595.13</v>
      </c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2"/>
      <c r="CL32" s="323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5"/>
      <c r="CZ32" s="323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5"/>
      <c r="DN32" s="374"/>
      <c r="DO32" s="375"/>
      <c r="DP32" s="375"/>
      <c r="DQ32" s="375"/>
      <c r="DR32" s="375"/>
      <c r="DS32" s="375"/>
      <c r="DT32" s="375"/>
      <c r="DU32" s="375"/>
      <c r="DV32" s="375"/>
      <c r="DW32" s="375"/>
      <c r="DX32" s="375"/>
      <c r="DY32" s="375"/>
      <c r="DZ32" s="375"/>
      <c r="EA32" s="376"/>
      <c r="EB32" s="323"/>
      <c r="EC32" s="324"/>
      <c r="ED32" s="324"/>
      <c r="EE32" s="324"/>
      <c r="EF32" s="324"/>
      <c r="EG32" s="324"/>
      <c r="EH32" s="324"/>
      <c r="EI32" s="324"/>
      <c r="EJ32" s="324"/>
      <c r="EK32" s="324"/>
      <c r="EL32" s="324"/>
      <c r="EM32" s="324"/>
      <c r="EN32" s="324"/>
      <c r="EO32" s="325"/>
      <c r="EP32" s="320">
        <v>118784</v>
      </c>
      <c r="EQ32" s="321"/>
      <c r="ER32" s="321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2"/>
      <c r="FD32" s="320">
        <v>183595.13</v>
      </c>
      <c r="FE32" s="321"/>
      <c r="FF32" s="321"/>
      <c r="FG32" s="321"/>
      <c r="FH32" s="321"/>
      <c r="FI32" s="321"/>
      <c r="FJ32" s="321"/>
      <c r="FK32" s="321"/>
      <c r="FL32" s="321"/>
      <c r="FM32" s="321"/>
      <c r="FN32" s="321"/>
      <c r="FO32" s="321"/>
      <c r="FP32" s="321"/>
      <c r="FQ32" s="322"/>
    </row>
    <row r="33" spans="1:173" ht="32.25" customHeight="1">
      <c r="A33" s="395" t="s">
        <v>228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17" t="s">
        <v>210</v>
      </c>
      <c r="AZ33" s="318"/>
      <c r="BA33" s="318"/>
      <c r="BB33" s="318"/>
      <c r="BC33" s="318"/>
      <c r="BD33" s="318"/>
      <c r="BE33" s="318"/>
      <c r="BF33" s="318"/>
      <c r="BG33" s="318"/>
      <c r="BH33" s="319"/>
      <c r="BI33" s="320">
        <f t="shared" si="3"/>
        <v>3415000</v>
      </c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2"/>
      <c r="BX33" s="320">
        <f t="shared" si="4"/>
        <v>3265207.91</v>
      </c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2"/>
      <c r="CL33" s="323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324"/>
      <c r="CX33" s="324"/>
      <c r="CY33" s="325"/>
      <c r="CZ33" s="323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5"/>
      <c r="DN33" s="374"/>
      <c r="DO33" s="375"/>
      <c r="DP33" s="375"/>
      <c r="DQ33" s="375"/>
      <c r="DR33" s="375"/>
      <c r="DS33" s="375"/>
      <c r="DT33" s="375"/>
      <c r="DU33" s="375"/>
      <c r="DV33" s="375"/>
      <c r="DW33" s="375"/>
      <c r="DX33" s="375"/>
      <c r="DY33" s="375"/>
      <c r="DZ33" s="375"/>
      <c r="EA33" s="376"/>
      <c r="EB33" s="323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5"/>
      <c r="EP33" s="320">
        <v>3415000</v>
      </c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2"/>
      <c r="FD33" s="320">
        <v>3265207.91</v>
      </c>
      <c r="FE33" s="321"/>
      <c r="FF33" s="321"/>
      <c r="FG33" s="321"/>
      <c r="FH33" s="321"/>
      <c r="FI33" s="321"/>
      <c r="FJ33" s="321"/>
      <c r="FK33" s="321"/>
      <c r="FL33" s="321"/>
      <c r="FM33" s="321"/>
      <c r="FN33" s="321"/>
      <c r="FO33" s="321"/>
      <c r="FP33" s="321"/>
      <c r="FQ33" s="322"/>
    </row>
    <row r="34" spans="1:173" ht="30" customHeight="1">
      <c r="A34" s="395" t="s">
        <v>229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17" t="s">
        <v>210</v>
      </c>
      <c r="AZ34" s="318"/>
      <c r="BA34" s="318"/>
      <c r="BB34" s="318"/>
      <c r="BC34" s="318"/>
      <c r="BD34" s="318"/>
      <c r="BE34" s="318"/>
      <c r="BF34" s="318"/>
      <c r="BG34" s="318"/>
      <c r="BH34" s="319"/>
      <c r="BI34" s="320">
        <f t="shared" si="3"/>
        <v>95033</v>
      </c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2"/>
      <c r="BX34" s="320">
        <f t="shared" si="4"/>
        <v>212008.32</v>
      </c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2"/>
      <c r="CL34" s="323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5"/>
      <c r="CZ34" s="323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5"/>
      <c r="DN34" s="374"/>
      <c r="DO34" s="375"/>
      <c r="DP34" s="375"/>
      <c r="DQ34" s="375"/>
      <c r="DR34" s="375"/>
      <c r="DS34" s="375"/>
      <c r="DT34" s="375"/>
      <c r="DU34" s="375"/>
      <c r="DV34" s="375"/>
      <c r="DW34" s="375"/>
      <c r="DX34" s="375"/>
      <c r="DY34" s="375"/>
      <c r="DZ34" s="375"/>
      <c r="EA34" s="376"/>
      <c r="EB34" s="323"/>
      <c r="EC34" s="324"/>
      <c r="ED34" s="324"/>
      <c r="EE34" s="324"/>
      <c r="EF34" s="324"/>
      <c r="EG34" s="324"/>
      <c r="EH34" s="324"/>
      <c r="EI34" s="324"/>
      <c r="EJ34" s="324"/>
      <c r="EK34" s="324"/>
      <c r="EL34" s="324"/>
      <c r="EM34" s="324"/>
      <c r="EN34" s="324"/>
      <c r="EO34" s="325"/>
      <c r="EP34" s="320">
        <v>95033</v>
      </c>
      <c r="EQ34" s="321"/>
      <c r="ER34" s="321"/>
      <c r="ES34" s="321"/>
      <c r="ET34" s="321"/>
      <c r="EU34" s="321"/>
      <c r="EV34" s="321"/>
      <c r="EW34" s="321"/>
      <c r="EX34" s="321"/>
      <c r="EY34" s="321"/>
      <c r="EZ34" s="321"/>
      <c r="FA34" s="321"/>
      <c r="FB34" s="321"/>
      <c r="FC34" s="322"/>
      <c r="FD34" s="320">
        <v>212008.32</v>
      </c>
      <c r="FE34" s="321"/>
      <c r="FF34" s="321"/>
      <c r="FG34" s="321"/>
      <c r="FH34" s="321"/>
      <c r="FI34" s="321"/>
      <c r="FJ34" s="321"/>
      <c r="FK34" s="321"/>
      <c r="FL34" s="321"/>
      <c r="FM34" s="321"/>
      <c r="FN34" s="321"/>
      <c r="FO34" s="321"/>
      <c r="FP34" s="321"/>
      <c r="FQ34" s="322"/>
    </row>
    <row r="35" spans="1:173" ht="49.5" customHeight="1">
      <c r="A35" s="395" t="s">
        <v>230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17" t="s">
        <v>210</v>
      </c>
      <c r="AZ35" s="318"/>
      <c r="BA35" s="318"/>
      <c r="BB35" s="318"/>
      <c r="BC35" s="318"/>
      <c r="BD35" s="318"/>
      <c r="BE35" s="318"/>
      <c r="BF35" s="318"/>
      <c r="BG35" s="318"/>
      <c r="BH35" s="319"/>
      <c r="BI35" s="320">
        <f t="shared" si="3"/>
        <v>21754102</v>
      </c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2"/>
      <c r="BX35" s="320">
        <f t="shared" si="4"/>
        <v>18483631.25</v>
      </c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2"/>
      <c r="CL35" s="323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5"/>
      <c r="CZ35" s="323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5"/>
      <c r="DN35" s="374"/>
      <c r="DO35" s="375"/>
      <c r="DP35" s="375"/>
      <c r="DQ35" s="375"/>
      <c r="DR35" s="375"/>
      <c r="DS35" s="375"/>
      <c r="DT35" s="375"/>
      <c r="DU35" s="375"/>
      <c r="DV35" s="375"/>
      <c r="DW35" s="375"/>
      <c r="DX35" s="375"/>
      <c r="DY35" s="375"/>
      <c r="DZ35" s="375"/>
      <c r="EA35" s="376"/>
      <c r="EB35" s="323"/>
      <c r="EC35" s="324"/>
      <c r="ED35" s="324"/>
      <c r="EE35" s="324"/>
      <c r="EF35" s="324"/>
      <c r="EG35" s="324"/>
      <c r="EH35" s="324"/>
      <c r="EI35" s="324"/>
      <c r="EJ35" s="324"/>
      <c r="EK35" s="324"/>
      <c r="EL35" s="324"/>
      <c r="EM35" s="324"/>
      <c r="EN35" s="324"/>
      <c r="EO35" s="325"/>
      <c r="EP35" s="320">
        <v>21754102</v>
      </c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2"/>
      <c r="FD35" s="320">
        <v>18483631.25</v>
      </c>
      <c r="FE35" s="321"/>
      <c r="FF35" s="321"/>
      <c r="FG35" s="321"/>
      <c r="FH35" s="321"/>
      <c r="FI35" s="321"/>
      <c r="FJ35" s="321"/>
      <c r="FK35" s="321"/>
      <c r="FL35" s="321"/>
      <c r="FM35" s="321"/>
      <c r="FN35" s="321"/>
      <c r="FO35" s="321"/>
      <c r="FP35" s="321"/>
      <c r="FQ35" s="322"/>
    </row>
    <row r="36" spans="1:173" ht="33" customHeight="1">
      <c r="A36" s="395" t="s">
        <v>231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17" t="s">
        <v>210</v>
      </c>
      <c r="AZ36" s="318"/>
      <c r="BA36" s="318"/>
      <c r="BB36" s="318"/>
      <c r="BC36" s="318"/>
      <c r="BD36" s="318"/>
      <c r="BE36" s="318"/>
      <c r="BF36" s="318"/>
      <c r="BG36" s="318"/>
      <c r="BH36" s="319"/>
      <c r="BI36" s="320">
        <f t="shared" si="3"/>
        <v>1258452</v>
      </c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2"/>
      <c r="BX36" s="320">
        <f t="shared" si="4"/>
        <v>1070835.38</v>
      </c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2"/>
      <c r="CL36" s="323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5"/>
      <c r="CZ36" s="323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5"/>
      <c r="DN36" s="374"/>
      <c r="DO36" s="375"/>
      <c r="DP36" s="375"/>
      <c r="DQ36" s="375"/>
      <c r="DR36" s="375"/>
      <c r="DS36" s="375"/>
      <c r="DT36" s="375"/>
      <c r="DU36" s="375"/>
      <c r="DV36" s="375"/>
      <c r="DW36" s="375"/>
      <c r="DX36" s="375"/>
      <c r="DY36" s="375"/>
      <c r="DZ36" s="375"/>
      <c r="EA36" s="376"/>
      <c r="EB36" s="323"/>
      <c r="EC36" s="324"/>
      <c r="ED36" s="324"/>
      <c r="EE36" s="324"/>
      <c r="EF36" s="324"/>
      <c r="EG36" s="324"/>
      <c r="EH36" s="324"/>
      <c r="EI36" s="324"/>
      <c r="EJ36" s="324"/>
      <c r="EK36" s="324"/>
      <c r="EL36" s="324"/>
      <c r="EM36" s="324"/>
      <c r="EN36" s="324"/>
      <c r="EO36" s="325"/>
      <c r="EP36" s="320">
        <v>1258452</v>
      </c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2"/>
      <c r="FD36" s="320">
        <v>1070835.38</v>
      </c>
      <c r="FE36" s="321"/>
      <c r="FF36" s="321"/>
      <c r="FG36" s="321"/>
      <c r="FH36" s="321"/>
      <c r="FI36" s="321"/>
      <c r="FJ36" s="321"/>
      <c r="FK36" s="321"/>
      <c r="FL36" s="321"/>
      <c r="FM36" s="321"/>
      <c r="FN36" s="321"/>
      <c r="FO36" s="321"/>
      <c r="FP36" s="321"/>
      <c r="FQ36" s="322"/>
    </row>
    <row r="37" spans="1:173" ht="111" customHeight="1">
      <c r="A37" s="392" t="s">
        <v>232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4"/>
      <c r="AS37" s="395"/>
      <c r="AT37" s="395"/>
      <c r="AU37" s="395"/>
      <c r="AV37" s="395"/>
      <c r="AW37" s="395"/>
      <c r="AX37" s="395"/>
      <c r="AY37" s="317" t="s">
        <v>210</v>
      </c>
      <c r="AZ37" s="318"/>
      <c r="BA37" s="318"/>
      <c r="BB37" s="318"/>
      <c r="BC37" s="318"/>
      <c r="BD37" s="318"/>
      <c r="BE37" s="318"/>
      <c r="BF37" s="318"/>
      <c r="BG37" s="318"/>
      <c r="BH37" s="319"/>
      <c r="BI37" s="320">
        <f t="shared" si="3"/>
        <v>6313632</v>
      </c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2"/>
      <c r="BX37" s="320">
        <f t="shared" si="4"/>
        <v>4007112.52</v>
      </c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2"/>
      <c r="CL37" s="323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324"/>
      <c r="CX37" s="324"/>
      <c r="CY37" s="325"/>
      <c r="CZ37" s="323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5"/>
      <c r="DN37" s="374"/>
      <c r="DO37" s="375"/>
      <c r="DP37" s="375"/>
      <c r="DQ37" s="375"/>
      <c r="DR37" s="375"/>
      <c r="DS37" s="375"/>
      <c r="DT37" s="375"/>
      <c r="DU37" s="375"/>
      <c r="DV37" s="375"/>
      <c r="DW37" s="375"/>
      <c r="DX37" s="375"/>
      <c r="DY37" s="375"/>
      <c r="DZ37" s="375"/>
      <c r="EA37" s="376"/>
      <c r="EB37" s="323"/>
      <c r="EC37" s="32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5"/>
      <c r="EP37" s="320">
        <v>6313632</v>
      </c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2"/>
      <c r="FD37" s="320">
        <v>4007112.52</v>
      </c>
      <c r="FE37" s="321"/>
      <c r="FF37" s="321"/>
      <c r="FG37" s="321"/>
      <c r="FH37" s="321"/>
      <c r="FI37" s="321"/>
      <c r="FJ37" s="321"/>
      <c r="FK37" s="321"/>
      <c r="FL37" s="321"/>
      <c r="FM37" s="321"/>
      <c r="FN37" s="321"/>
      <c r="FO37" s="321"/>
      <c r="FP37" s="321"/>
      <c r="FQ37" s="322"/>
    </row>
    <row r="38" spans="1:173" ht="63.75" customHeight="1">
      <c r="A38" s="395" t="s">
        <v>233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17" t="s">
        <v>210</v>
      </c>
      <c r="AZ38" s="318"/>
      <c r="BA38" s="318"/>
      <c r="BB38" s="318"/>
      <c r="BC38" s="318"/>
      <c r="BD38" s="318"/>
      <c r="BE38" s="318"/>
      <c r="BF38" s="318"/>
      <c r="BG38" s="318"/>
      <c r="BH38" s="319"/>
      <c r="BI38" s="320">
        <f t="shared" si="3"/>
        <v>86836</v>
      </c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2"/>
      <c r="BX38" s="320">
        <f t="shared" si="4"/>
        <v>117915.23</v>
      </c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2"/>
      <c r="CL38" s="323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5"/>
      <c r="CZ38" s="323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5"/>
      <c r="DN38" s="374"/>
      <c r="DO38" s="375"/>
      <c r="DP38" s="375"/>
      <c r="DQ38" s="375"/>
      <c r="DR38" s="375"/>
      <c r="DS38" s="375"/>
      <c r="DT38" s="375"/>
      <c r="DU38" s="375"/>
      <c r="DV38" s="375"/>
      <c r="DW38" s="375"/>
      <c r="DX38" s="375"/>
      <c r="DY38" s="375"/>
      <c r="DZ38" s="375"/>
      <c r="EA38" s="376"/>
      <c r="EB38" s="323"/>
      <c r="EC38" s="324"/>
      <c r="ED38" s="324"/>
      <c r="EE38" s="324"/>
      <c r="EF38" s="324"/>
      <c r="EG38" s="324"/>
      <c r="EH38" s="324"/>
      <c r="EI38" s="324"/>
      <c r="EJ38" s="324"/>
      <c r="EK38" s="324"/>
      <c r="EL38" s="324"/>
      <c r="EM38" s="324"/>
      <c r="EN38" s="324"/>
      <c r="EO38" s="325"/>
      <c r="EP38" s="320">
        <v>86836</v>
      </c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2"/>
      <c r="FD38" s="320">
        <v>117915.23</v>
      </c>
      <c r="FE38" s="321"/>
      <c r="FF38" s="321"/>
      <c r="FG38" s="321"/>
      <c r="FH38" s="321"/>
      <c r="FI38" s="321"/>
      <c r="FJ38" s="321"/>
      <c r="FK38" s="321"/>
      <c r="FL38" s="321"/>
      <c r="FM38" s="321"/>
      <c r="FN38" s="321"/>
      <c r="FO38" s="321"/>
      <c r="FP38" s="321"/>
      <c r="FQ38" s="322"/>
    </row>
    <row r="39" spans="1:173" ht="96" customHeight="1">
      <c r="A39" s="392" t="s">
        <v>234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4"/>
      <c r="AS39" s="395"/>
      <c r="AT39" s="395"/>
      <c r="AU39" s="395"/>
      <c r="AV39" s="395"/>
      <c r="AW39" s="395"/>
      <c r="AX39" s="395"/>
      <c r="AY39" s="317" t="s">
        <v>210</v>
      </c>
      <c r="AZ39" s="318"/>
      <c r="BA39" s="318"/>
      <c r="BB39" s="318"/>
      <c r="BC39" s="318"/>
      <c r="BD39" s="318"/>
      <c r="BE39" s="318"/>
      <c r="BF39" s="318"/>
      <c r="BG39" s="318"/>
      <c r="BH39" s="319"/>
      <c r="BI39" s="320">
        <f t="shared" si="3"/>
        <v>1190640</v>
      </c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2"/>
      <c r="BX39" s="320">
        <f t="shared" si="4"/>
        <v>1064460.6</v>
      </c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2"/>
      <c r="CL39" s="323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5"/>
      <c r="CZ39" s="323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5"/>
      <c r="DN39" s="374"/>
      <c r="DO39" s="375"/>
      <c r="DP39" s="375"/>
      <c r="DQ39" s="375"/>
      <c r="DR39" s="375"/>
      <c r="DS39" s="375"/>
      <c r="DT39" s="375"/>
      <c r="DU39" s="375"/>
      <c r="DV39" s="375"/>
      <c r="DW39" s="375"/>
      <c r="DX39" s="375"/>
      <c r="DY39" s="375"/>
      <c r="DZ39" s="375"/>
      <c r="EA39" s="376"/>
      <c r="EB39" s="323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5"/>
      <c r="EP39" s="320">
        <v>1190640</v>
      </c>
      <c r="EQ39" s="321"/>
      <c r="ER39" s="321"/>
      <c r="ES39" s="321"/>
      <c r="ET39" s="321"/>
      <c r="EU39" s="321"/>
      <c r="EV39" s="321"/>
      <c r="EW39" s="321"/>
      <c r="EX39" s="321"/>
      <c r="EY39" s="321"/>
      <c r="EZ39" s="321"/>
      <c r="FA39" s="321"/>
      <c r="FB39" s="321"/>
      <c r="FC39" s="322"/>
      <c r="FD39" s="320">
        <v>1064460.6</v>
      </c>
      <c r="FE39" s="321"/>
      <c r="FF39" s="321"/>
      <c r="FG39" s="321"/>
      <c r="FH39" s="321"/>
      <c r="FI39" s="321"/>
      <c r="FJ39" s="321"/>
      <c r="FK39" s="321"/>
      <c r="FL39" s="321"/>
      <c r="FM39" s="321"/>
      <c r="FN39" s="321"/>
      <c r="FO39" s="321"/>
      <c r="FP39" s="321"/>
      <c r="FQ39" s="322"/>
    </row>
    <row r="40" spans="1:173" ht="34.5" customHeight="1">
      <c r="A40" s="395" t="s">
        <v>235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17" t="s">
        <v>210</v>
      </c>
      <c r="AZ40" s="318"/>
      <c r="BA40" s="318"/>
      <c r="BB40" s="318"/>
      <c r="BC40" s="318"/>
      <c r="BD40" s="318"/>
      <c r="BE40" s="318"/>
      <c r="BF40" s="318"/>
      <c r="BG40" s="318"/>
      <c r="BH40" s="319"/>
      <c r="BI40" s="320">
        <f t="shared" si="3"/>
        <v>3273717</v>
      </c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2"/>
      <c r="BX40" s="320">
        <f t="shared" si="4"/>
        <v>2550719.28</v>
      </c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2"/>
      <c r="CL40" s="323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324"/>
      <c r="CX40" s="324"/>
      <c r="CY40" s="325"/>
      <c r="CZ40" s="323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5"/>
      <c r="DN40" s="374"/>
      <c r="DO40" s="375"/>
      <c r="DP40" s="375"/>
      <c r="DQ40" s="375"/>
      <c r="DR40" s="375"/>
      <c r="DS40" s="375"/>
      <c r="DT40" s="375"/>
      <c r="DU40" s="375"/>
      <c r="DV40" s="375"/>
      <c r="DW40" s="375"/>
      <c r="DX40" s="375"/>
      <c r="DY40" s="375"/>
      <c r="DZ40" s="375"/>
      <c r="EA40" s="376"/>
      <c r="EB40" s="323"/>
      <c r="EC40" s="324"/>
      <c r="ED40" s="324"/>
      <c r="EE40" s="324"/>
      <c r="EF40" s="324"/>
      <c r="EG40" s="324"/>
      <c r="EH40" s="324"/>
      <c r="EI40" s="324"/>
      <c r="EJ40" s="324"/>
      <c r="EK40" s="324"/>
      <c r="EL40" s="324"/>
      <c r="EM40" s="324"/>
      <c r="EN40" s="324"/>
      <c r="EO40" s="325"/>
      <c r="EP40" s="320">
        <v>3273717</v>
      </c>
      <c r="EQ40" s="321"/>
      <c r="ER40" s="321"/>
      <c r="ES40" s="321"/>
      <c r="ET40" s="321"/>
      <c r="EU40" s="321"/>
      <c r="EV40" s="321"/>
      <c r="EW40" s="321"/>
      <c r="EX40" s="321"/>
      <c r="EY40" s="321"/>
      <c r="EZ40" s="321"/>
      <c r="FA40" s="321"/>
      <c r="FB40" s="321"/>
      <c r="FC40" s="322"/>
      <c r="FD40" s="320">
        <v>2550719.28</v>
      </c>
      <c r="FE40" s="321"/>
      <c r="FF40" s="321"/>
      <c r="FG40" s="321"/>
      <c r="FH40" s="321"/>
      <c r="FI40" s="321"/>
      <c r="FJ40" s="321"/>
      <c r="FK40" s="321"/>
      <c r="FL40" s="321"/>
      <c r="FM40" s="321"/>
      <c r="FN40" s="321"/>
      <c r="FO40" s="321"/>
      <c r="FP40" s="321"/>
      <c r="FQ40" s="322"/>
    </row>
    <row r="41" spans="1:173" ht="30.75" customHeight="1">
      <c r="A41" s="395" t="s">
        <v>236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17" t="s">
        <v>210</v>
      </c>
      <c r="AZ41" s="318"/>
      <c r="BA41" s="318"/>
      <c r="BB41" s="318"/>
      <c r="BC41" s="318"/>
      <c r="BD41" s="318"/>
      <c r="BE41" s="318"/>
      <c r="BF41" s="318"/>
      <c r="BG41" s="318"/>
      <c r="BH41" s="319"/>
      <c r="BI41" s="320">
        <f t="shared" si="3"/>
        <v>411205</v>
      </c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2"/>
      <c r="BX41" s="320">
        <f t="shared" si="4"/>
        <v>317048.55</v>
      </c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2"/>
      <c r="CL41" s="323"/>
      <c r="CM41" s="324"/>
      <c r="CN41" s="324"/>
      <c r="CO41" s="324"/>
      <c r="CP41" s="324"/>
      <c r="CQ41" s="324"/>
      <c r="CR41" s="324"/>
      <c r="CS41" s="324"/>
      <c r="CT41" s="324"/>
      <c r="CU41" s="324"/>
      <c r="CV41" s="324"/>
      <c r="CW41" s="324"/>
      <c r="CX41" s="324"/>
      <c r="CY41" s="325"/>
      <c r="CZ41" s="323"/>
      <c r="DA41" s="324"/>
      <c r="DB41" s="324"/>
      <c r="DC41" s="324"/>
      <c r="DD41" s="324"/>
      <c r="DE41" s="324"/>
      <c r="DF41" s="324"/>
      <c r="DG41" s="324"/>
      <c r="DH41" s="324"/>
      <c r="DI41" s="324"/>
      <c r="DJ41" s="324"/>
      <c r="DK41" s="324"/>
      <c r="DL41" s="324"/>
      <c r="DM41" s="325"/>
      <c r="DN41" s="320"/>
      <c r="DO41" s="321"/>
      <c r="DP41" s="321"/>
      <c r="DQ41" s="321"/>
      <c r="DR41" s="321"/>
      <c r="DS41" s="321"/>
      <c r="DT41" s="321"/>
      <c r="DU41" s="321"/>
      <c r="DV41" s="321"/>
      <c r="DW41" s="321"/>
      <c r="DX41" s="321"/>
      <c r="DY41" s="321"/>
      <c r="DZ41" s="321"/>
      <c r="EA41" s="322"/>
      <c r="EB41" s="323"/>
      <c r="EC41" s="324"/>
      <c r="ED41" s="324"/>
      <c r="EE41" s="324"/>
      <c r="EF41" s="324"/>
      <c r="EG41" s="324"/>
      <c r="EH41" s="324"/>
      <c r="EI41" s="324"/>
      <c r="EJ41" s="324"/>
      <c r="EK41" s="324"/>
      <c r="EL41" s="324"/>
      <c r="EM41" s="324"/>
      <c r="EN41" s="324"/>
      <c r="EO41" s="325"/>
      <c r="EP41" s="320">
        <v>411205</v>
      </c>
      <c r="EQ41" s="321"/>
      <c r="ER41" s="321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2"/>
      <c r="FD41" s="320">
        <v>317048.55</v>
      </c>
      <c r="FE41" s="321"/>
      <c r="FF41" s="321"/>
      <c r="FG41" s="321"/>
      <c r="FH41" s="321"/>
      <c r="FI41" s="321"/>
      <c r="FJ41" s="321"/>
      <c r="FK41" s="321"/>
      <c r="FL41" s="321"/>
      <c r="FM41" s="321"/>
      <c r="FN41" s="321"/>
      <c r="FO41" s="321"/>
      <c r="FP41" s="321"/>
      <c r="FQ41" s="322"/>
    </row>
    <row r="42" spans="1:173" ht="15">
      <c r="A42" s="397" t="s">
        <v>237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5"/>
      <c r="AT42" s="395"/>
      <c r="AU42" s="395"/>
      <c r="AV42" s="395"/>
      <c r="AW42" s="395"/>
      <c r="AX42" s="395"/>
      <c r="AY42" s="367" t="s">
        <v>210</v>
      </c>
      <c r="AZ42" s="368"/>
      <c r="BA42" s="368"/>
      <c r="BB42" s="368"/>
      <c r="BC42" s="368"/>
      <c r="BD42" s="368"/>
      <c r="BE42" s="368"/>
      <c r="BF42" s="368"/>
      <c r="BG42" s="368"/>
      <c r="BH42" s="369"/>
      <c r="BI42" s="323">
        <f>CL42+DN42+EP42</f>
        <v>420751</v>
      </c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5"/>
      <c r="BX42" s="323">
        <f>BX44+BX45+BX46+BX47</f>
        <v>793173.36</v>
      </c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5"/>
      <c r="CL42" s="323">
        <f>CL44+CL45+CL46+CL47</f>
        <v>0</v>
      </c>
      <c r="CM42" s="324"/>
      <c r="CN42" s="324"/>
      <c r="CO42" s="324"/>
      <c r="CP42" s="324"/>
      <c r="CQ42" s="324"/>
      <c r="CR42" s="324"/>
      <c r="CS42" s="324"/>
      <c r="CT42" s="324"/>
      <c r="CU42" s="324"/>
      <c r="CV42" s="324"/>
      <c r="CW42" s="324"/>
      <c r="CX42" s="324"/>
      <c r="CY42" s="325"/>
      <c r="CZ42" s="323"/>
      <c r="DA42" s="324"/>
      <c r="DB42" s="324"/>
      <c r="DC42" s="324"/>
      <c r="DD42" s="324"/>
      <c r="DE42" s="324"/>
      <c r="DF42" s="324"/>
      <c r="DG42" s="324"/>
      <c r="DH42" s="324"/>
      <c r="DI42" s="324"/>
      <c r="DJ42" s="324"/>
      <c r="DK42" s="324"/>
      <c r="DL42" s="324"/>
      <c r="DM42" s="325"/>
      <c r="DN42" s="323">
        <f>DN44+DN45+DN46+DN47</f>
        <v>0</v>
      </c>
      <c r="DO42" s="324"/>
      <c r="DP42" s="324"/>
      <c r="DQ42" s="324"/>
      <c r="DR42" s="324"/>
      <c r="DS42" s="324"/>
      <c r="DT42" s="324"/>
      <c r="DU42" s="324"/>
      <c r="DV42" s="324"/>
      <c r="DW42" s="324"/>
      <c r="DX42" s="324"/>
      <c r="DY42" s="324"/>
      <c r="DZ42" s="324"/>
      <c r="EA42" s="325"/>
      <c r="EB42" s="323"/>
      <c r="EC42" s="324"/>
      <c r="ED42" s="324"/>
      <c r="EE42" s="324"/>
      <c r="EF42" s="324"/>
      <c r="EG42" s="324"/>
      <c r="EH42" s="324"/>
      <c r="EI42" s="324"/>
      <c r="EJ42" s="324"/>
      <c r="EK42" s="324"/>
      <c r="EL42" s="324"/>
      <c r="EM42" s="324"/>
      <c r="EN42" s="324"/>
      <c r="EO42" s="325"/>
      <c r="EP42" s="398">
        <f>EP44+EP45+EP46+EP47</f>
        <v>420751</v>
      </c>
      <c r="EQ42" s="399"/>
      <c r="ER42" s="399"/>
      <c r="ES42" s="399"/>
      <c r="ET42" s="399"/>
      <c r="EU42" s="399"/>
      <c r="EV42" s="399"/>
      <c r="EW42" s="399"/>
      <c r="EX42" s="399"/>
      <c r="EY42" s="399"/>
      <c r="EZ42" s="399"/>
      <c r="FA42" s="399"/>
      <c r="FB42" s="399"/>
      <c r="FC42" s="400"/>
      <c r="FD42" s="398">
        <f>FD44+FD45+FD46+FD47</f>
        <v>793173.36</v>
      </c>
      <c r="FE42" s="399"/>
      <c r="FF42" s="399"/>
      <c r="FG42" s="399"/>
      <c r="FH42" s="399"/>
      <c r="FI42" s="399"/>
      <c r="FJ42" s="399"/>
      <c r="FK42" s="399"/>
      <c r="FL42" s="399"/>
      <c r="FM42" s="399"/>
      <c r="FN42" s="399"/>
      <c r="FO42" s="399"/>
      <c r="FP42" s="399"/>
      <c r="FQ42" s="400"/>
    </row>
    <row r="43" spans="1:173" ht="15">
      <c r="A43" s="395" t="s">
        <v>156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17"/>
      <c r="AZ43" s="318"/>
      <c r="BA43" s="318"/>
      <c r="BB43" s="318"/>
      <c r="BC43" s="318"/>
      <c r="BD43" s="318"/>
      <c r="BE43" s="318"/>
      <c r="BF43" s="318"/>
      <c r="BG43" s="318"/>
      <c r="BH43" s="319"/>
      <c r="BI43" s="323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5"/>
      <c r="BX43" s="323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5"/>
      <c r="CL43" s="323"/>
      <c r="CM43" s="324"/>
      <c r="CN43" s="324"/>
      <c r="CO43" s="324"/>
      <c r="CP43" s="324"/>
      <c r="CQ43" s="324"/>
      <c r="CR43" s="324"/>
      <c r="CS43" s="324"/>
      <c r="CT43" s="324"/>
      <c r="CU43" s="324"/>
      <c r="CV43" s="324"/>
      <c r="CW43" s="324"/>
      <c r="CX43" s="324"/>
      <c r="CY43" s="325"/>
      <c r="CZ43" s="323"/>
      <c r="DA43" s="324"/>
      <c r="DB43" s="324"/>
      <c r="DC43" s="324"/>
      <c r="DD43" s="324"/>
      <c r="DE43" s="324"/>
      <c r="DF43" s="324"/>
      <c r="DG43" s="324"/>
      <c r="DH43" s="324"/>
      <c r="DI43" s="324"/>
      <c r="DJ43" s="324"/>
      <c r="DK43" s="324"/>
      <c r="DL43" s="324"/>
      <c r="DM43" s="325"/>
      <c r="DN43" s="323"/>
      <c r="DO43" s="324"/>
      <c r="DP43" s="324"/>
      <c r="DQ43" s="324"/>
      <c r="DR43" s="324"/>
      <c r="DS43" s="324"/>
      <c r="DT43" s="324"/>
      <c r="DU43" s="324"/>
      <c r="DV43" s="324"/>
      <c r="DW43" s="324"/>
      <c r="DX43" s="324"/>
      <c r="DY43" s="324"/>
      <c r="DZ43" s="324"/>
      <c r="EA43" s="325"/>
      <c r="EB43" s="323"/>
      <c r="EC43" s="324"/>
      <c r="ED43" s="324"/>
      <c r="EE43" s="324"/>
      <c r="EF43" s="324"/>
      <c r="EG43" s="324"/>
      <c r="EH43" s="324"/>
      <c r="EI43" s="324"/>
      <c r="EJ43" s="324"/>
      <c r="EK43" s="324"/>
      <c r="EL43" s="324"/>
      <c r="EM43" s="324"/>
      <c r="EN43" s="324"/>
      <c r="EO43" s="325"/>
      <c r="EP43" s="323"/>
      <c r="EQ43" s="324"/>
      <c r="ER43" s="324"/>
      <c r="ES43" s="324"/>
      <c r="ET43" s="324"/>
      <c r="EU43" s="324"/>
      <c r="EV43" s="324"/>
      <c r="EW43" s="324"/>
      <c r="EX43" s="324"/>
      <c r="EY43" s="324"/>
      <c r="EZ43" s="324"/>
      <c r="FA43" s="324"/>
      <c r="FB43" s="324"/>
      <c r="FC43" s="325"/>
      <c r="FD43" s="323"/>
      <c r="FE43" s="324"/>
      <c r="FF43" s="324"/>
      <c r="FG43" s="324"/>
      <c r="FH43" s="324"/>
      <c r="FI43" s="324"/>
      <c r="FJ43" s="324"/>
      <c r="FK43" s="324"/>
      <c r="FL43" s="324"/>
      <c r="FM43" s="324"/>
      <c r="FN43" s="324"/>
      <c r="FO43" s="324"/>
      <c r="FP43" s="324"/>
      <c r="FQ43" s="325"/>
    </row>
    <row r="44" spans="1:173" ht="33.75" customHeight="1">
      <c r="A44" s="395" t="s">
        <v>238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17" t="s">
        <v>210</v>
      </c>
      <c r="AZ44" s="318"/>
      <c r="BA44" s="318"/>
      <c r="BB44" s="318"/>
      <c r="BC44" s="318"/>
      <c r="BD44" s="318"/>
      <c r="BE44" s="318"/>
      <c r="BF44" s="318"/>
      <c r="BG44" s="318"/>
      <c r="BH44" s="319"/>
      <c r="BI44" s="320">
        <f>CL44+DN44+EP44</f>
        <v>15331</v>
      </c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2"/>
      <c r="BX44" s="320">
        <f>CZ44+EB44+FD44</f>
        <v>25489.31</v>
      </c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2"/>
      <c r="CL44" s="323"/>
      <c r="CM44" s="324"/>
      <c r="CN44" s="324"/>
      <c r="CO44" s="324"/>
      <c r="CP44" s="324"/>
      <c r="CQ44" s="324"/>
      <c r="CR44" s="324"/>
      <c r="CS44" s="324"/>
      <c r="CT44" s="324"/>
      <c r="CU44" s="324"/>
      <c r="CV44" s="324"/>
      <c r="CW44" s="324"/>
      <c r="CX44" s="324"/>
      <c r="CY44" s="325"/>
      <c r="CZ44" s="323"/>
      <c r="DA44" s="324"/>
      <c r="DB44" s="324"/>
      <c r="DC44" s="324"/>
      <c r="DD44" s="324"/>
      <c r="DE44" s="324"/>
      <c r="DF44" s="324"/>
      <c r="DG44" s="324"/>
      <c r="DH44" s="324"/>
      <c r="DI44" s="324"/>
      <c r="DJ44" s="324"/>
      <c r="DK44" s="324"/>
      <c r="DL44" s="324"/>
      <c r="DM44" s="325"/>
      <c r="DN44" s="323"/>
      <c r="DO44" s="324"/>
      <c r="DP44" s="324"/>
      <c r="DQ44" s="324"/>
      <c r="DR44" s="324"/>
      <c r="DS44" s="324"/>
      <c r="DT44" s="324"/>
      <c r="DU44" s="324"/>
      <c r="DV44" s="324"/>
      <c r="DW44" s="324"/>
      <c r="DX44" s="324"/>
      <c r="DY44" s="324"/>
      <c r="DZ44" s="324"/>
      <c r="EA44" s="325"/>
      <c r="EB44" s="323"/>
      <c r="EC44" s="324"/>
      <c r="ED44" s="324"/>
      <c r="EE44" s="324"/>
      <c r="EF44" s="324"/>
      <c r="EG44" s="324"/>
      <c r="EH44" s="324"/>
      <c r="EI44" s="324"/>
      <c r="EJ44" s="324"/>
      <c r="EK44" s="324"/>
      <c r="EL44" s="324"/>
      <c r="EM44" s="324"/>
      <c r="EN44" s="324"/>
      <c r="EO44" s="325"/>
      <c r="EP44" s="320">
        <v>15331</v>
      </c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2"/>
      <c r="FD44" s="320">
        <v>25489.31</v>
      </c>
      <c r="FE44" s="321"/>
      <c r="FF44" s="321"/>
      <c r="FG44" s="321"/>
      <c r="FH44" s="321"/>
      <c r="FI44" s="321"/>
      <c r="FJ44" s="321"/>
      <c r="FK44" s="321"/>
      <c r="FL44" s="321"/>
      <c r="FM44" s="321"/>
      <c r="FN44" s="321"/>
      <c r="FO44" s="321"/>
      <c r="FP44" s="321"/>
      <c r="FQ44" s="322"/>
    </row>
    <row r="45" spans="1:173" ht="21" customHeight="1">
      <c r="A45" s="395" t="s">
        <v>239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17" t="s">
        <v>210</v>
      </c>
      <c r="AZ45" s="318"/>
      <c r="BA45" s="318"/>
      <c r="BB45" s="318"/>
      <c r="BC45" s="318"/>
      <c r="BD45" s="318"/>
      <c r="BE45" s="318"/>
      <c r="BF45" s="318"/>
      <c r="BG45" s="318"/>
      <c r="BH45" s="319"/>
      <c r="BI45" s="320">
        <f>CL45+DN45+EP45</f>
        <v>82650</v>
      </c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2"/>
      <c r="BX45" s="320">
        <f>CZ45+EB45+FD45</f>
        <v>167796.6</v>
      </c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2"/>
      <c r="CL45" s="323"/>
      <c r="CM45" s="324"/>
      <c r="CN45" s="324"/>
      <c r="CO45" s="324"/>
      <c r="CP45" s="324"/>
      <c r="CQ45" s="324"/>
      <c r="CR45" s="324"/>
      <c r="CS45" s="324"/>
      <c r="CT45" s="324"/>
      <c r="CU45" s="324"/>
      <c r="CV45" s="324"/>
      <c r="CW45" s="324"/>
      <c r="CX45" s="324"/>
      <c r="CY45" s="325"/>
      <c r="CZ45" s="323"/>
      <c r="DA45" s="324"/>
      <c r="DB45" s="324"/>
      <c r="DC45" s="324"/>
      <c r="DD45" s="324"/>
      <c r="DE45" s="324"/>
      <c r="DF45" s="324"/>
      <c r="DG45" s="324"/>
      <c r="DH45" s="324"/>
      <c r="DI45" s="324"/>
      <c r="DJ45" s="324"/>
      <c r="DK45" s="324"/>
      <c r="DL45" s="324"/>
      <c r="DM45" s="325"/>
      <c r="DN45" s="323"/>
      <c r="DO45" s="324"/>
      <c r="DP45" s="324"/>
      <c r="DQ45" s="324"/>
      <c r="DR45" s="324"/>
      <c r="DS45" s="324"/>
      <c r="DT45" s="324"/>
      <c r="DU45" s="324"/>
      <c r="DV45" s="324"/>
      <c r="DW45" s="324"/>
      <c r="DX45" s="324"/>
      <c r="DY45" s="324"/>
      <c r="DZ45" s="324"/>
      <c r="EA45" s="325"/>
      <c r="EB45" s="323"/>
      <c r="EC45" s="324"/>
      <c r="ED45" s="324"/>
      <c r="EE45" s="324"/>
      <c r="EF45" s="324"/>
      <c r="EG45" s="324"/>
      <c r="EH45" s="324"/>
      <c r="EI45" s="324"/>
      <c r="EJ45" s="324"/>
      <c r="EK45" s="324"/>
      <c r="EL45" s="324"/>
      <c r="EM45" s="324"/>
      <c r="EN45" s="324"/>
      <c r="EO45" s="325"/>
      <c r="EP45" s="320">
        <v>82650</v>
      </c>
      <c r="EQ45" s="321"/>
      <c r="ER45" s="321"/>
      <c r="ES45" s="321"/>
      <c r="ET45" s="321"/>
      <c r="EU45" s="321"/>
      <c r="EV45" s="321"/>
      <c r="EW45" s="321"/>
      <c r="EX45" s="321"/>
      <c r="EY45" s="321"/>
      <c r="EZ45" s="321"/>
      <c r="FA45" s="321"/>
      <c r="FB45" s="321"/>
      <c r="FC45" s="322"/>
      <c r="FD45" s="320">
        <v>167796.6</v>
      </c>
      <c r="FE45" s="321"/>
      <c r="FF45" s="321"/>
      <c r="FG45" s="321"/>
      <c r="FH45" s="321"/>
      <c r="FI45" s="321"/>
      <c r="FJ45" s="321"/>
      <c r="FK45" s="321"/>
      <c r="FL45" s="321"/>
      <c r="FM45" s="321"/>
      <c r="FN45" s="321"/>
      <c r="FO45" s="321"/>
      <c r="FP45" s="321"/>
      <c r="FQ45" s="322"/>
    </row>
    <row r="46" spans="1:173" ht="30" customHeight="1">
      <c r="A46" s="395" t="s">
        <v>240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17" t="s">
        <v>210</v>
      </c>
      <c r="AZ46" s="318"/>
      <c r="BA46" s="318"/>
      <c r="BB46" s="318"/>
      <c r="BC46" s="318"/>
      <c r="BD46" s="318"/>
      <c r="BE46" s="318"/>
      <c r="BF46" s="318"/>
      <c r="BG46" s="318"/>
      <c r="BH46" s="319"/>
      <c r="BI46" s="320">
        <f>CL46+DN46+EP46</f>
        <v>18270</v>
      </c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2"/>
      <c r="BX46" s="320">
        <f>CZ46+EB46+FD46</f>
        <v>66811.09</v>
      </c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2"/>
      <c r="CL46" s="323"/>
      <c r="CM46" s="324"/>
      <c r="CN46" s="324"/>
      <c r="CO46" s="324"/>
      <c r="CP46" s="324"/>
      <c r="CQ46" s="324"/>
      <c r="CR46" s="324"/>
      <c r="CS46" s="324"/>
      <c r="CT46" s="324"/>
      <c r="CU46" s="324"/>
      <c r="CV46" s="324"/>
      <c r="CW46" s="324"/>
      <c r="CX46" s="324"/>
      <c r="CY46" s="325"/>
      <c r="CZ46" s="323"/>
      <c r="DA46" s="324"/>
      <c r="DB46" s="324"/>
      <c r="DC46" s="324"/>
      <c r="DD46" s="324"/>
      <c r="DE46" s="324"/>
      <c r="DF46" s="324"/>
      <c r="DG46" s="324"/>
      <c r="DH46" s="324"/>
      <c r="DI46" s="324"/>
      <c r="DJ46" s="324"/>
      <c r="DK46" s="324"/>
      <c r="DL46" s="324"/>
      <c r="DM46" s="325"/>
      <c r="DN46" s="323"/>
      <c r="DO46" s="324"/>
      <c r="DP46" s="324"/>
      <c r="DQ46" s="324"/>
      <c r="DR46" s="324"/>
      <c r="DS46" s="324"/>
      <c r="DT46" s="324"/>
      <c r="DU46" s="324"/>
      <c r="DV46" s="324"/>
      <c r="DW46" s="324"/>
      <c r="DX46" s="324"/>
      <c r="DY46" s="324"/>
      <c r="DZ46" s="324"/>
      <c r="EA46" s="325"/>
      <c r="EB46" s="323"/>
      <c r="EC46" s="324"/>
      <c r="ED46" s="324"/>
      <c r="EE46" s="324"/>
      <c r="EF46" s="324"/>
      <c r="EG46" s="324"/>
      <c r="EH46" s="324"/>
      <c r="EI46" s="324"/>
      <c r="EJ46" s="324"/>
      <c r="EK46" s="324"/>
      <c r="EL46" s="324"/>
      <c r="EM46" s="324"/>
      <c r="EN46" s="324"/>
      <c r="EO46" s="325"/>
      <c r="EP46" s="320">
        <v>18270</v>
      </c>
      <c r="EQ46" s="321"/>
      <c r="ER46" s="321"/>
      <c r="ES46" s="321"/>
      <c r="ET46" s="321"/>
      <c r="EU46" s="321"/>
      <c r="EV46" s="321"/>
      <c r="EW46" s="321"/>
      <c r="EX46" s="321"/>
      <c r="EY46" s="321"/>
      <c r="EZ46" s="321"/>
      <c r="FA46" s="321"/>
      <c r="FB46" s="321"/>
      <c r="FC46" s="322"/>
      <c r="FD46" s="320">
        <v>66811.09</v>
      </c>
      <c r="FE46" s="321"/>
      <c r="FF46" s="321"/>
      <c r="FG46" s="321"/>
      <c r="FH46" s="321"/>
      <c r="FI46" s="321"/>
      <c r="FJ46" s="321"/>
      <c r="FK46" s="321"/>
      <c r="FL46" s="321"/>
      <c r="FM46" s="321"/>
      <c r="FN46" s="321"/>
      <c r="FO46" s="321"/>
      <c r="FP46" s="321"/>
      <c r="FQ46" s="322"/>
    </row>
    <row r="47" spans="1:173" ht="30.75" customHeight="1">
      <c r="A47" s="411" t="s">
        <v>241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395"/>
      <c r="AT47" s="395"/>
      <c r="AU47" s="395"/>
      <c r="AV47" s="395"/>
      <c r="AW47" s="395"/>
      <c r="AX47" s="395"/>
      <c r="AY47" s="317" t="s">
        <v>210</v>
      </c>
      <c r="AZ47" s="318"/>
      <c r="BA47" s="318"/>
      <c r="BB47" s="318"/>
      <c r="BC47" s="318"/>
      <c r="BD47" s="318"/>
      <c r="BE47" s="318"/>
      <c r="BF47" s="318"/>
      <c r="BG47" s="318"/>
      <c r="BH47" s="319"/>
      <c r="BI47" s="320">
        <f>CL47+DN47+EP47</f>
        <v>304500</v>
      </c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2"/>
      <c r="BX47" s="320">
        <f>CZ47+EB47+FD47</f>
        <v>533076.36</v>
      </c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2"/>
      <c r="CL47" s="323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5"/>
      <c r="CZ47" s="323"/>
      <c r="DA47" s="324"/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5"/>
      <c r="DN47" s="323"/>
      <c r="DO47" s="324"/>
      <c r="DP47" s="324"/>
      <c r="DQ47" s="324"/>
      <c r="DR47" s="324"/>
      <c r="DS47" s="324"/>
      <c r="DT47" s="324"/>
      <c r="DU47" s="324"/>
      <c r="DV47" s="324"/>
      <c r="DW47" s="324"/>
      <c r="DX47" s="324"/>
      <c r="DY47" s="324"/>
      <c r="DZ47" s="324"/>
      <c r="EA47" s="325"/>
      <c r="EB47" s="323"/>
      <c r="EC47" s="324"/>
      <c r="ED47" s="324"/>
      <c r="EE47" s="324"/>
      <c r="EF47" s="324"/>
      <c r="EG47" s="324"/>
      <c r="EH47" s="324"/>
      <c r="EI47" s="324"/>
      <c r="EJ47" s="324"/>
      <c r="EK47" s="324"/>
      <c r="EL47" s="324"/>
      <c r="EM47" s="324"/>
      <c r="EN47" s="324"/>
      <c r="EO47" s="325"/>
      <c r="EP47" s="320">
        <v>304500</v>
      </c>
      <c r="EQ47" s="321"/>
      <c r="ER47" s="321"/>
      <c r="ES47" s="321"/>
      <c r="ET47" s="321"/>
      <c r="EU47" s="321"/>
      <c r="EV47" s="321"/>
      <c r="EW47" s="321"/>
      <c r="EX47" s="321"/>
      <c r="EY47" s="321"/>
      <c r="EZ47" s="321"/>
      <c r="FA47" s="321"/>
      <c r="FB47" s="321"/>
      <c r="FC47" s="322"/>
      <c r="FD47" s="320">
        <v>533076.36</v>
      </c>
      <c r="FE47" s="321"/>
      <c r="FF47" s="321"/>
      <c r="FG47" s="321"/>
      <c r="FH47" s="321"/>
      <c r="FI47" s="321"/>
      <c r="FJ47" s="321"/>
      <c r="FK47" s="321"/>
      <c r="FL47" s="321"/>
      <c r="FM47" s="321"/>
      <c r="FN47" s="321"/>
      <c r="FO47" s="321"/>
      <c r="FP47" s="321"/>
      <c r="FQ47" s="322"/>
    </row>
    <row r="48" spans="1:173" ht="30.75" customHeight="1">
      <c r="A48" s="406" t="s">
        <v>242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7">
        <v>150</v>
      </c>
      <c r="AT48" s="407"/>
      <c r="AU48" s="407"/>
      <c r="AV48" s="407"/>
      <c r="AW48" s="407"/>
      <c r="AX48" s="407"/>
      <c r="AY48" s="317" t="s">
        <v>180</v>
      </c>
      <c r="AZ48" s="318"/>
      <c r="BA48" s="318"/>
      <c r="BB48" s="318"/>
      <c r="BC48" s="318"/>
      <c r="BD48" s="318"/>
      <c r="BE48" s="318"/>
      <c r="BF48" s="318"/>
      <c r="BG48" s="318"/>
      <c r="BH48" s="319"/>
      <c r="BI48" s="408">
        <f>CL48+DN48+EP48</f>
        <v>101010</v>
      </c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10"/>
      <c r="BX48" s="323">
        <f>BX50+BX51+BX52+BX53</f>
        <v>45600</v>
      </c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5"/>
      <c r="CL48" s="408">
        <f>CL50+CL51+CL52+CL53</f>
        <v>0</v>
      </c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10"/>
      <c r="CZ48" s="323">
        <f>CZ50+CZ51+CZ52+CZ53</f>
        <v>0</v>
      </c>
      <c r="DA48" s="324"/>
      <c r="DB48" s="324"/>
      <c r="DC48" s="324"/>
      <c r="DD48" s="324"/>
      <c r="DE48" s="324"/>
      <c r="DF48" s="324"/>
      <c r="DG48" s="324"/>
      <c r="DH48" s="324"/>
      <c r="DI48" s="324"/>
      <c r="DJ48" s="324"/>
      <c r="DK48" s="324"/>
      <c r="DL48" s="324"/>
      <c r="DM48" s="325"/>
      <c r="DN48" s="408">
        <f>DN50+DN51+DN52+DN53</f>
        <v>0</v>
      </c>
      <c r="DO48" s="409"/>
      <c r="DP48" s="409"/>
      <c r="DQ48" s="409"/>
      <c r="DR48" s="409"/>
      <c r="DS48" s="409"/>
      <c r="DT48" s="409"/>
      <c r="DU48" s="409"/>
      <c r="DV48" s="409"/>
      <c r="DW48" s="409"/>
      <c r="DX48" s="409"/>
      <c r="DY48" s="409"/>
      <c r="DZ48" s="409"/>
      <c r="EA48" s="410"/>
      <c r="EB48" s="323">
        <f>EB50+EB51+EB52+EB53</f>
        <v>0</v>
      </c>
      <c r="EC48" s="324"/>
      <c r="ED48" s="324"/>
      <c r="EE48" s="324"/>
      <c r="EF48" s="324"/>
      <c r="EG48" s="324"/>
      <c r="EH48" s="324"/>
      <c r="EI48" s="324"/>
      <c r="EJ48" s="324"/>
      <c r="EK48" s="324"/>
      <c r="EL48" s="324"/>
      <c r="EM48" s="324"/>
      <c r="EN48" s="324"/>
      <c r="EO48" s="325"/>
      <c r="EP48" s="408">
        <f>SUM(EP50:FC53)</f>
        <v>101010</v>
      </c>
      <c r="EQ48" s="409"/>
      <c r="ER48" s="409"/>
      <c r="ES48" s="409"/>
      <c r="ET48" s="409"/>
      <c r="EU48" s="409"/>
      <c r="EV48" s="409"/>
      <c r="EW48" s="409"/>
      <c r="EX48" s="409"/>
      <c r="EY48" s="409"/>
      <c r="EZ48" s="409"/>
      <c r="FA48" s="409"/>
      <c r="FB48" s="409"/>
      <c r="FC48" s="410"/>
      <c r="FD48" s="408">
        <f>SUM(FD50:FQ53)</f>
        <v>45600</v>
      </c>
      <c r="FE48" s="409"/>
      <c r="FF48" s="409"/>
      <c r="FG48" s="409"/>
      <c r="FH48" s="409"/>
      <c r="FI48" s="409"/>
      <c r="FJ48" s="409"/>
      <c r="FK48" s="409"/>
      <c r="FL48" s="409"/>
      <c r="FM48" s="409"/>
      <c r="FN48" s="409"/>
      <c r="FO48" s="409"/>
      <c r="FP48" s="409"/>
      <c r="FQ48" s="410"/>
    </row>
    <row r="49" spans="1:173" ht="15">
      <c r="A49" s="395" t="s">
        <v>156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17"/>
      <c r="AZ49" s="318"/>
      <c r="BA49" s="318"/>
      <c r="BB49" s="318"/>
      <c r="BC49" s="318"/>
      <c r="BD49" s="318"/>
      <c r="BE49" s="318"/>
      <c r="BF49" s="318"/>
      <c r="BG49" s="318"/>
      <c r="BH49" s="319"/>
      <c r="BI49" s="401"/>
      <c r="BJ49" s="402"/>
      <c r="BK49" s="402"/>
      <c r="BL49" s="402"/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3"/>
      <c r="BX49" s="323"/>
      <c r="BY49" s="324"/>
      <c r="BZ49" s="324"/>
      <c r="CA49" s="324"/>
      <c r="CB49" s="324"/>
      <c r="CC49" s="324"/>
      <c r="CD49" s="324"/>
      <c r="CE49" s="324"/>
      <c r="CF49" s="324"/>
      <c r="CG49" s="324"/>
      <c r="CH49" s="324"/>
      <c r="CI49" s="324"/>
      <c r="CJ49" s="324"/>
      <c r="CK49" s="325"/>
      <c r="CL49" s="401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3"/>
      <c r="CZ49" s="323"/>
      <c r="DA49" s="324"/>
      <c r="DB49" s="324"/>
      <c r="DC49" s="324"/>
      <c r="DD49" s="324"/>
      <c r="DE49" s="324"/>
      <c r="DF49" s="324"/>
      <c r="DG49" s="324"/>
      <c r="DH49" s="324"/>
      <c r="DI49" s="324"/>
      <c r="DJ49" s="324"/>
      <c r="DK49" s="324"/>
      <c r="DL49" s="324"/>
      <c r="DM49" s="325"/>
      <c r="DN49" s="401"/>
      <c r="DO49" s="402"/>
      <c r="DP49" s="402"/>
      <c r="DQ49" s="402"/>
      <c r="DR49" s="402"/>
      <c r="DS49" s="402"/>
      <c r="DT49" s="402"/>
      <c r="DU49" s="402"/>
      <c r="DV49" s="402"/>
      <c r="DW49" s="402"/>
      <c r="DX49" s="402"/>
      <c r="DY49" s="402"/>
      <c r="DZ49" s="402"/>
      <c r="EA49" s="403"/>
      <c r="EB49" s="323"/>
      <c r="EC49" s="324"/>
      <c r="ED49" s="324"/>
      <c r="EE49" s="324"/>
      <c r="EF49" s="324"/>
      <c r="EG49" s="324"/>
      <c r="EH49" s="324"/>
      <c r="EI49" s="324"/>
      <c r="EJ49" s="324"/>
      <c r="EK49" s="324"/>
      <c r="EL49" s="324"/>
      <c r="EM49" s="324"/>
      <c r="EN49" s="324"/>
      <c r="EO49" s="325"/>
      <c r="EP49" s="336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8"/>
      <c r="FD49" s="323"/>
      <c r="FE49" s="324"/>
      <c r="FF49" s="324"/>
      <c r="FG49" s="324"/>
      <c r="FH49" s="324"/>
      <c r="FI49" s="324"/>
      <c r="FJ49" s="324"/>
      <c r="FK49" s="324"/>
      <c r="FL49" s="324"/>
      <c r="FM49" s="324"/>
      <c r="FN49" s="324"/>
      <c r="FO49" s="324"/>
      <c r="FP49" s="324"/>
      <c r="FQ49" s="325"/>
    </row>
    <row r="50" spans="1:173" ht="18" customHeight="1">
      <c r="A50" s="395" t="s">
        <v>243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17" t="s">
        <v>244</v>
      </c>
      <c r="AZ50" s="318"/>
      <c r="BA50" s="318"/>
      <c r="BB50" s="318"/>
      <c r="BC50" s="318"/>
      <c r="BD50" s="318"/>
      <c r="BE50" s="318"/>
      <c r="BF50" s="318"/>
      <c r="BG50" s="318"/>
      <c r="BH50" s="319"/>
      <c r="BI50" s="401">
        <f>CL50+DN50+EP50</f>
        <v>70410</v>
      </c>
      <c r="BJ50" s="402"/>
      <c r="BK50" s="402"/>
      <c r="BL50" s="402"/>
      <c r="BM50" s="402"/>
      <c r="BN50" s="402"/>
      <c r="BO50" s="402"/>
      <c r="BP50" s="402"/>
      <c r="BQ50" s="402"/>
      <c r="BR50" s="402"/>
      <c r="BS50" s="402"/>
      <c r="BT50" s="402"/>
      <c r="BU50" s="402"/>
      <c r="BV50" s="402"/>
      <c r="BW50" s="403"/>
      <c r="BX50" s="320">
        <f>CZ50+EB50+FD50</f>
        <v>15000</v>
      </c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2"/>
      <c r="CL50" s="320"/>
      <c r="CM50" s="321"/>
      <c r="CN50" s="321"/>
      <c r="CO50" s="321"/>
      <c r="CP50" s="321"/>
      <c r="CQ50" s="321"/>
      <c r="CR50" s="321"/>
      <c r="CS50" s="321"/>
      <c r="CT50" s="321"/>
      <c r="CU50" s="321"/>
      <c r="CV50" s="321"/>
      <c r="CW50" s="321"/>
      <c r="CX50" s="321"/>
      <c r="CY50" s="322"/>
      <c r="CZ50" s="320"/>
      <c r="DA50" s="321"/>
      <c r="DB50" s="321"/>
      <c r="DC50" s="321"/>
      <c r="DD50" s="321"/>
      <c r="DE50" s="321"/>
      <c r="DF50" s="321"/>
      <c r="DG50" s="321"/>
      <c r="DH50" s="321"/>
      <c r="DI50" s="321"/>
      <c r="DJ50" s="321"/>
      <c r="DK50" s="321"/>
      <c r="DL50" s="321"/>
      <c r="DM50" s="322"/>
      <c r="DN50" s="320"/>
      <c r="DO50" s="321"/>
      <c r="DP50" s="321"/>
      <c r="DQ50" s="321"/>
      <c r="DR50" s="321"/>
      <c r="DS50" s="321"/>
      <c r="DT50" s="321"/>
      <c r="DU50" s="321"/>
      <c r="DV50" s="321"/>
      <c r="DW50" s="321"/>
      <c r="DX50" s="321"/>
      <c r="DY50" s="321"/>
      <c r="DZ50" s="321"/>
      <c r="EA50" s="322"/>
      <c r="EB50" s="320"/>
      <c r="EC50" s="321"/>
      <c r="ED50" s="321"/>
      <c r="EE50" s="321"/>
      <c r="EF50" s="321"/>
      <c r="EG50" s="321"/>
      <c r="EH50" s="321"/>
      <c r="EI50" s="321"/>
      <c r="EJ50" s="321"/>
      <c r="EK50" s="321"/>
      <c r="EL50" s="321"/>
      <c r="EM50" s="321"/>
      <c r="EN50" s="321"/>
      <c r="EO50" s="322"/>
      <c r="EP50" s="404">
        <v>70410</v>
      </c>
      <c r="EQ50" s="405"/>
      <c r="ER50" s="405"/>
      <c r="ES50" s="405"/>
      <c r="ET50" s="405"/>
      <c r="EU50" s="405"/>
      <c r="EV50" s="405"/>
      <c r="EW50" s="405"/>
      <c r="EX50" s="405"/>
      <c r="EY50" s="405"/>
      <c r="EZ50" s="405"/>
      <c r="FA50" s="405"/>
      <c r="FB50" s="405"/>
      <c r="FC50" s="405"/>
      <c r="FD50" s="320">
        <v>15000</v>
      </c>
      <c r="FE50" s="321"/>
      <c r="FF50" s="321"/>
      <c r="FG50" s="321"/>
      <c r="FH50" s="321"/>
      <c r="FI50" s="321"/>
      <c r="FJ50" s="321"/>
      <c r="FK50" s="321"/>
      <c r="FL50" s="321"/>
      <c r="FM50" s="321"/>
      <c r="FN50" s="321"/>
      <c r="FO50" s="321"/>
      <c r="FP50" s="321"/>
      <c r="FQ50" s="322"/>
    </row>
    <row r="51" spans="1:173" ht="50.25" customHeight="1">
      <c r="A51" s="395" t="s">
        <v>567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17" t="s">
        <v>210</v>
      </c>
      <c r="AZ51" s="318"/>
      <c r="BA51" s="318"/>
      <c r="BB51" s="318"/>
      <c r="BC51" s="318"/>
      <c r="BD51" s="318"/>
      <c r="BE51" s="318"/>
      <c r="BF51" s="318"/>
      <c r="BG51" s="318"/>
      <c r="BH51" s="319"/>
      <c r="BI51" s="401">
        <f>CL51+DN51+EP51</f>
        <v>30600</v>
      </c>
      <c r="BJ51" s="402"/>
      <c r="BK51" s="402"/>
      <c r="BL51" s="402"/>
      <c r="BM51" s="402"/>
      <c r="BN51" s="402"/>
      <c r="BO51" s="402"/>
      <c r="BP51" s="402"/>
      <c r="BQ51" s="402"/>
      <c r="BR51" s="402"/>
      <c r="BS51" s="402"/>
      <c r="BT51" s="402"/>
      <c r="BU51" s="402"/>
      <c r="BV51" s="402"/>
      <c r="BW51" s="403"/>
      <c r="BX51" s="320">
        <f>CZ51+EB51+FD51</f>
        <v>30600</v>
      </c>
      <c r="BY51" s="321"/>
      <c r="BZ51" s="321"/>
      <c r="CA51" s="321"/>
      <c r="CB51" s="321"/>
      <c r="CC51" s="321"/>
      <c r="CD51" s="321"/>
      <c r="CE51" s="321"/>
      <c r="CF51" s="321"/>
      <c r="CG51" s="321"/>
      <c r="CH51" s="321"/>
      <c r="CI51" s="321"/>
      <c r="CJ51" s="321"/>
      <c r="CK51" s="322"/>
      <c r="CL51" s="320"/>
      <c r="CM51" s="321"/>
      <c r="CN51" s="321"/>
      <c r="CO51" s="321"/>
      <c r="CP51" s="321"/>
      <c r="CQ51" s="321"/>
      <c r="CR51" s="321"/>
      <c r="CS51" s="321"/>
      <c r="CT51" s="321"/>
      <c r="CU51" s="321"/>
      <c r="CV51" s="321"/>
      <c r="CW51" s="321"/>
      <c r="CX51" s="321"/>
      <c r="CY51" s="322"/>
      <c r="CZ51" s="320"/>
      <c r="DA51" s="321"/>
      <c r="DB51" s="321"/>
      <c r="DC51" s="321"/>
      <c r="DD51" s="321"/>
      <c r="DE51" s="321"/>
      <c r="DF51" s="321"/>
      <c r="DG51" s="321"/>
      <c r="DH51" s="321"/>
      <c r="DI51" s="321"/>
      <c r="DJ51" s="321"/>
      <c r="DK51" s="321"/>
      <c r="DL51" s="321"/>
      <c r="DM51" s="322"/>
      <c r="DN51" s="320"/>
      <c r="DO51" s="321"/>
      <c r="DP51" s="321"/>
      <c r="DQ51" s="321"/>
      <c r="DR51" s="321"/>
      <c r="DS51" s="321"/>
      <c r="DT51" s="321"/>
      <c r="DU51" s="321"/>
      <c r="DV51" s="321"/>
      <c r="DW51" s="321"/>
      <c r="DX51" s="321"/>
      <c r="DY51" s="321"/>
      <c r="DZ51" s="321"/>
      <c r="EA51" s="322"/>
      <c r="EB51" s="320"/>
      <c r="EC51" s="321"/>
      <c r="ED51" s="321"/>
      <c r="EE51" s="321"/>
      <c r="EF51" s="321"/>
      <c r="EG51" s="321"/>
      <c r="EH51" s="321"/>
      <c r="EI51" s="321"/>
      <c r="EJ51" s="321"/>
      <c r="EK51" s="321"/>
      <c r="EL51" s="321"/>
      <c r="EM51" s="321"/>
      <c r="EN51" s="321"/>
      <c r="EO51" s="322"/>
      <c r="EP51" s="404">
        <v>30600</v>
      </c>
      <c r="EQ51" s="405"/>
      <c r="ER51" s="405"/>
      <c r="ES51" s="405"/>
      <c r="ET51" s="405"/>
      <c r="EU51" s="405"/>
      <c r="EV51" s="405"/>
      <c r="EW51" s="405"/>
      <c r="EX51" s="405"/>
      <c r="EY51" s="405"/>
      <c r="EZ51" s="405"/>
      <c r="FA51" s="405"/>
      <c r="FB51" s="405"/>
      <c r="FC51" s="405"/>
      <c r="FD51" s="320">
        <v>30600</v>
      </c>
      <c r="FE51" s="321"/>
      <c r="FF51" s="321"/>
      <c r="FG51" s="321"/>
      <c r="FH51" s="321"/>
      <c r="FI51" s="321"/>
      <c r="FJ51" s="321"/>
      <c r="FK51" s="321"/>
      <c r="FL51" s="321"/>
      <c r="FM51" s="321"/>
      <c r="FN51" s="321"/>
      <c r="FO51" s="321"/>
      <c r="FP51" s="321"/>
      <c r="FQ51" s="322"/>
    </row>
    <row r="52" spans="1:173" ht="15">
      <c r="A52" s="412" t="s">
        <v>245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395"/>
      <c r="AT52" s="395"/>
      <c r="AU52" s="395"/>
      <c r="AV52" s="395"/>
      <c r="AW52" s="395"/>
      <c r="AX52" s="395"/>
      <c r="AY52" s="317" t="s">
        <v>246</v>
      </c>
      <c r="AZ52" s="318"/>
      <c r="BA52" s="318"/>
      <c r="BB52" s="318"/>
      <c r="BC52" s="318"/>
      <c r="BD52" s="318"/>
      <c r="BE52" s="318"/>
      <c r="BF52" s="318"/>
      <c r="BG52" s="318"/>
      <c r="BH52" s="319"/>
      <c r="BI52" s="401">
        <f>CL52+DN52+EP52</f>
        <v>0</v>
      </c>
      <c r="BJ52" s="402"/>
      <c r="BK52" s="402"/>
      <c r="BL52" s="402"/>
      <c r="BM52" s="402"/>
      <c r="BN52" s="402"/>
      <c r="BO52" s="402"/>
      <c r="BP52" s="402"/>
      <c r="BQ52" s="402"/>
      <c r="BR52" s="402"/>
      <c r="BS52" s="402"/>
      <c r="BT52" s="402"/>
      <c r="BU52" s="402"/>
      <c r="BV52" s="402"/>
      <c r="BW52" s="403"/>
      <c r="BX52" s="320">
        <f>CZ52+EB52+FD52</f>
        <v>0</v>
      </c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2"/>
      <c r="CL52" s="320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321"/>
      <c r="CY52" s="322"/>
      <c r="CZ52" s="320"/>
      <c r="DA52" s="321"/>
      <c r="DB52" s="321"/>
      <c r="DC52" s="321"/>
      <c r="DD52" s="321"/>
      <c r="DE52" s="321"/>
      <c r="DF52" s="321"/>
      <c r="DG52" s="321"/>
      <c r="DH52" s="321"/>
      <c r="DI52" s="321"/>
      <c r="DJ52" s="321"/>
      <c r="DK52" s="321"/>
      <c r="DL52" s="321"/>
      <c r="DM52" s="322"/>
      <c r="DN52" s="320"/>
      <c r="DO52" s="321"/>
      <c r="DP52" s="321"/>
      <c r="DQ52" s="321"/>
      <c r="DR52" s="321"/>
      <c r="DS52" s="321"/>
      <c r="DT52" s="321"/>
      <c r="DU52" s="321"/>
      <c r="DV52" s="321"/>
      <c r="DW52" s="321"/>
      <c r="DX52" s="321"/>
      <c r="DY52" s="321"/>
      <c r="DZ52" s="321"/>
      <c r="EA52" s="322"/>
      <c r="EB52" s="320"/>
      <c r="EC52" s="321"/>
      <c r="ED52" s="321"/>
      <c r="EE52" s="321"/>
      <c r="EF52" s="321"/>
      <c r="EG52" s="321"/>
      <c r="EH52" s="321"/>
      <c r="EI52" s="321"/>
      <c r="EJ52" s="321"/>
      <c r="EK52" s="321"/>
      <c r="EL52" s="321"/>
      <c r="EM52" s="321"/>
      <c r="EN52" s="321"/>
      <c r="EO52" s="322"/>
      <c r="EP52" s="404">
        <v>0</v>
      </c>
      <c r="EQ52" s="405"/>
      <c r="ER52" s="405"/>
      <c r="ES52" s="405"/>
      <c r="ET52" s="405"/>
      <c r="EU52" s="405"/>
      <c r="EV52" s="405"/>
      <c r="EW52" s="405"/>
      <c r="EX52" s="405"/>
      <c r="EY52" s="405"/>
      <c r="EZ52" s="405"/>
      <c r="FA52" s="405"/>
      <c r="FB52" s="405"/>
      <c r="FC52" s="405"/>
      <c r="FD52" s="320">
        <v>0</v>
      </c>
      <c r="FE52" s="321"/>
      <c r="FF52" s="321"/>
      <c r="FG52" s="321"/>
      <c r="FH52" s="321"/>
      <c r="FI52" s="321"/>
      <c r="FJ52" s="321"/>
      <c r="FK52" s="321"/>
      <c r="FL52" s="321"/>
      <c r="FM52" s="321"/>
      <c r="FN52" s="321"/>
      <c r="FO52" s="321"/>
      <c r="FP52" s="321"/>
      <c r="FQ52" s="322"/>
    </row>
    <row r="53" spans="1:173" ht="15">
      <c r="A53" s="412" t="s">
        <v>247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395"/>
      <c r="AT53" s="395"/>
      <c r="AU53" s="395"/>
      <c r="AV53" s="395"/>
      <c r="AW53" s="395"/>
      <c r="AX53" s="395"/>
      <c r="AY53" s="317" t="s">
        <v>248</v>
      </c>
      <c r="AZ53" s="318"/>
      <c r="BA53" s="318"/>
      <c r="BB53" s="318"/>
      <c r="BC53" s="318"/>
      <c r="BD53" s="318"/>
      <c r="BE53" s="318"/>
      <c r="BF53" s="318"/>
      <c r="BG53" s="318"/>
      <c r="BH53" s="319"/>
      <c r="BI53" s="401">
        <f>CL53+DN53+EP53</f>
        <v>0</v>
      </c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3"/>
      <c r="BX53" s="320">
        <f>CZ53+EB53+FD53</f>
        <v>0</v>
      </c>
      <c r="BY53" s="321"/>
      <c r="BZ53" s="321"/>
      <c r="CA53" s="321"/>
      <c r="CB53" s="321"/>
      <c r="CC53" s="321"/>
      <c r="CD53" s="321"/>
      <c r="CE53" s="321"/>
      <c r="CF53" s="321"/>
      <c r="CG53" s="321"/>
      <c r="CH53" s="321"/>
      <c r="CI53" s="321"/>
      <c r="CJ53" s="321"/>
      <c r="CK53" s="322"/>
      <c r="CL53" s="320"/>
      <c r="CM53" s="321"/>
      <c r="CN53" s="321"/>
      <c r="CO53" s="321"/>
      <c r="CP53" s="321"/>
      <c r="CQ53" s="321"/>
      <c r="CR53" s="321"/>
      <c r="CS53" s="321"/>
      <c r="CT53" s="321"/>
      <c r="CU53" s="321"/>
      <c r="CV53" s="321"/>
      <c r="CW53" s="321"/>
      <c r="CX53" s="321"/>
      <c r="CY53" s="322"/>
      <c r="CZ53" s="320"/>
      <c r="DA53" s="321"/>
      <c r="DB53" s="321"/>
      <c r="DC53" s="321"/>
      <c r="DD53" s="321"/>
      <c r="DE53" s="321"/>
      <c r="DF53" s="321"/>
      <c r="DG53" s="321"/>
      <c r="DH53" s="321"/>
      <c r="DI53" s="321"/>
      <c r="DJ53" s="321"/>
      <c r="DK53" s="321"/>
      <c r="DL53" s="321"/>
      <c r="DM53" s="322"/>
      <c r="DN53" s="320"/>
      <c r="DO53" s="321"/>
      <c r="DP53" s="321"/>
      <c r="DQ53" s="321"/>
      <c r="DR53" s="321"/>
      <c r="DS53" s="321"/>
      <c r="DT53" s="321"/>
      <c r="DU53" s="321"/>
      <c r="DV53" s="321"/>
      <c r="DW53" s="321"/>
      <c r="DX53" s="321"/>
      <c r="DY53" s="321"/>
      <c r="DZ53" s="321"/>
      <c r="EA53" s="322"/>
      <c r="EB53" s="320"/>
      <c r="EC53" s="321"/>
      <c r="ED53" s="321"/>
      <c r="EE53" s="321"/>
      <c r="EF53" s="321"/>
      <c r="EG53" s="321"/>
      <c r="EH53" s="321"/>
      <c r="EI53" s="321"/>
      <c r="EJ53" s="321"/>
      <c r="EK53" s="321"/>
      <c r="EL53" s="321"/>
      <c r="EM53" s="321"/>
      <c r="EN53" s="321"/>
      <c r="EO53" s="322"/>
      <c r="EP53" s="404">
        <v>0</v>
      </c>
      <c r="EQ53" s="405"/>
      <c r="ER53" s="405"/>
      <c r="ES53" s="405"/>
      <c r="ET53" s="405"/>
      <c r="EU53" s="405"/>
      <c r="EV53" s="405"/>
      <c r="EW53" s="405"/>
      <c r="EX53" s="405"/>
      <c r="EY53" s="405"/>
      <c r="EZ53" s="405"/>
      <c r="FA53" s="405"/>
      <c r="FB53" s="405"/>
      <c r="FC53" s="405"/>
      <c r="FD53" s="320">
        <v>0</v>
      </c>
      <c r="FE53" s="321"/>
      <c r="FF53" s="321"/>
      <c r="FG53" s="321"/>
      <c r="FH53" s="321"/>
      <c r="FI53" s="321"/>
      <c r="FJ53" s="321"/>
      <c r="FK53" s="321"/>
      <c r="FL53" s="321"/>
      <c r="FM53" s="321"/>
      <c r="FN53" s="321"/>
      <c r="FO53" s="321"/>
      <c r="FP53" s="321"/>
      <c r="FQ53" s="322"/>
    </row>
    <row r="54" spans="1:173" ht="15">
      <c r="A54" s="329" t="s">
        <v>249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30">
        <v>200</v>
      </c>
      <c r="AT54" s="331"/>
      <c r="AU54" s="331"/>
      <c r="AV54" s="331"/>
      <c r="AW54" s="331"/>
      <c r="AX54" s="332"/>
      <c r="AY54" s="367" t="s">
        <v>180</v>
      </c>
      <c r="AZ54" s="368"/>
      <c r="BA54" s="368"/>
      <c r="BB54" s="368"/>
      <c r="BC54" s="368"/>
      <c r="BD54" s="368"/>
      <c r="BE54" s="368"/>
      <c r="BF54" s="368"/>
      <c r="BG54" s="368"/>
      <c r="BH54" s="369"/>
      <c r="BI54" s="323">
        <f>BI56+BI60+BI65+BI72+BI76</f>
        <v>94837269.60000001</v>
      </c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5"/>
      <c r="BX54" s="323">
        <f>CZ54+EB54+FD54</f>
        <v>79098340.50999999</v>
      </c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5"/>
      <c r="CL54" s="323">
        <f>CL56+CL60+CL65+CL72+CL76</f>
        <v>17194328.51</v>
      </c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5"/>
      <c r="CZ54" s="323">
        <f>CZ56+CZ60+CZ65+CZ72+CZ76</f>
        <v>17194328.51</v>
      </c>
      <c r="DA54" s="324"/>
      <c r="DB54" s="324"/>
      <c r="DC54" s="324"/>
      <c r="DD54" s="324"/>
      <c r="DE54" s="324"/>
      <c r="DF54" s="324"/>
      <c r="DG54" s="324"/>
      <c r="DH54" s="324"/>
      <c r="DI54" s="324"/>
      <c r="DJ54" s="324"/>
      <c r="DK54" s="324"/>
      <c r="DL54" s="324"/>
      <c r="DM54" s="325"/>
      <c r="DN54" s="323">
        <f>DN56+DN60+DN65+DN72+DN76</f>
        <v>27833493.41</v>
      </c>
      <c r="DO54" s="324"/>
      <c r="DP54" s="324"/>
      <c r="DQ54" s="324"/>
      <c r="DR54" s="324"/>
      <c r="DS54" s="324"/>
      <c r="DT54" s="324"/>
      <c r="DU54" s="324"/>
      <c r="DV54" s="324"/>
      <c r="DW54" s="324"/>
      <c r="DX54" s="324"/>
      <c r="DY54" s="324"/>
      <c r="DZ54" s="324"/>
      <c r="EA54" s="325"/>
      <c r="EB54" s="323">
        <f>EB56+EB60+EB65+EB72+EB76</f>
        <v>20000000</v>
      </c>
      <c r="EC54" s="324"/>
      <c r="ED54" s="324"/>
      <c r="EE54" s="324"/>
      <c r="EF54" s="324"/>
      <c r="EG54" s="324"/>
      <c r="EH54" s="324"/>
      <c r="EI54" s="324"/>
      <c r="EJ54" s="324"/>
      <c r="EK54" s="324"/>
      <c r="EL54" s="324"/>
      <c r="EM54" s="324"/>
      <c r="EN54" s="324"/>
      <c r="EO54" s="325"/>
      <c r="EP54" s="323">
        <f>EP56+EP60+EP65+EP72+EP76</f>
        <v>49809447.68</v>
      </c>
      <c r="EQ54" s="324"/>
      <c r="ER54" s="324"/>
      <c r="ES54" s="324"/>
      <c r="ET54" s="324"/>
      <c r="EU54" s="324"/>
      <c r="EV54" s="324"/>
      <c r="EW54" s="324"/>
      <c r="EX54" s="324"/>
      <c r="EY54" s="324"/>
      <c r="EZ54" s="324"/>
      <c r="FA54" s="324"/>
      <c r="FB54" s="324"/>
      <c r="FC54" s="325"/>
      <c r="FD54" s="323">
        <f>FD56+FD60+FD65+FD72+FD76</f>
        <v>41904011.99999999</v>
      </c>
      <c r="FE54" s="324"/>
      <c r="FF54" s="324"/>
      <c r="FG54" s="324"/>
      <c r="FH54" s="324"/>
      <c r="FI54" s="324"/>
      <c r="FJ54" s="324"/>
      <c r="FK54" s="324"/>
      <c r="FL54" s="324"/>
      <c r="FM54" s="324"/>
      <c r="FN54" s="324"/>
      <c r="FO54" s="324"/>
      <c r="FP54" s="324"/>
      <c r="FQ54" s="325"/>
    </row>
    <row r="55" spans="1:173" ht="15">
      <c r="A55" s="351" t="s">
        <v>156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14"/>
      <c r="AT55" s="315"/>
      <c r="AU55" s="315"/>
      <c r="AV55" s="315"/>
      <c r="AW55" s="315"/>
      <c r="AX55" s="316"/>
      <c r="AY55" s="317"/>
      <c r="AZ55" s="318"/>
      <c r="BA55" s="318"/>
      <c r="BB55" s="318"/>
      <c r="BC55" s="318"/>
      <c r="BD55" s="318"/>
      <c r="BE55" s="318"/>
      <c r="BF55" s="318"/>
      <c r="BG55" s="318"/>
      <c r="BH55" s="319"/>
      <c r="BI55" s="336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8"/>
      <c r="BX55" s="323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5"/>
      <c r="CL55" s="336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8"/>
      <c r="CZ55" s="323"/>
      <c r="DA55" s="324"/>
      <c r="DB55" s="324"/>
      <c r="DC55" s="324"/>
      <c r="DD55" s="324"/>
      <c r="DE55" s="324"/>
      <c r="DF55" s="324"/>
      <c r="DG55" s="324"/>
      <c r="DH55" s="324"/>
      <c r="DI55" s="324"/>
      <c r="DJ55" s="324"/>
      <c r="DK55" s="324"/>
      <c r="DL55" s="324"/>
      <c r="DM55" s="325"/>
      <c r="DN55" s="333"/>
      <c r="DO55" s="334"/>
      <c r="DP55" s="334"/>
      <c r="DQ55" s="334"/>
      <c r="DR55" s="334"/>
      <c r="DS55" s="334"/>
      <c r="DT55" s="334"/>
      <c r="DU55" s="334"/>
      <c r="DV55" s="334"/>
      <c r="DW55" s="334"/>
      <c r="DX55" s="334"/>
      <c r="DY55" s="334"/>
      <c r="DZ55" s="334"/>
      <c r="EA55" s="335"/>
      <c r="EB55" s="323"/>
      <c r="EC55" s="324"/>
      <c r="ED55" s="324"/>
      <c r="EE55" s="324"/>
      <c r="EF55" s="324"/>
      <c r="EG55" s="324"/>
      <c r="EH55" s="324"/>
      <c r="EI55" s="324"/>
      <c r="EJ55" s="324"/>
      <c r="EK55" s="324"/>
      <c r="EL55" s="324"/>
      <c r="EM55" s="324"/>
      <c r="EN55" s="324"/>
      <c r="EO55" s="325"/>
      <c r="EP55" s="336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8"/>
      <c r="FD55" s="323"/>
      <c r="FE55" s="324"/>
      <c r="FF55" s="324"/>
      <c r="FG55" s="324"/>
      <c r="FH55" s="324"/>
      <c r="FI55" s="324"/>
      <c r="FJ55" s="324"/>
      <c r="FK55" s="324"/>
      <c r="FL55" s="324"/>
      <c r="FM55" s="324"/>
      <c r="FN55" s="324"/>
      <c r="FO55" s="324"/>
      <c r="FP55" s="324"/>
      <c r="FQ55" s="325"/>
    </row>
    <row r="56" spans="1:173" ht="15">
      <c r="A56" s="329" t="s">
        <v>250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30">
        <v>210</v>
      </c>
      <c r="AT56" s="331"/>
      <c r="AU56" s="331"/>
      <c r="AV56" s="331"/>
      <c r="AW56" s="331"/>
      <c r="AX56" s="332"/>
      <c r="AY56" s="367" t="s">
        <v>251</v>
      </c>
      <c r="AZ56" s="368"/>
      <c r="BA56" s="368"/>
      <c r="BB56" s="368"/>
      <c r="BC56" s="368"/>
      <c r="BD56" s="368"/>
      <c r="BE56" s="368"/>
      <c r="BF56" s="368"/>
      <c r="BG56" s="368"/>
      <c r="BH56" s="369"/>
      <c r="BI56" s="323">
        <f>BI57+BI58+BI59</f>
        <v>40870330.07</v>
      </c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5"/>
      <c r="BX56" s="323">
        <f>BX57+BX58+BX59</f>
        <v>36914776.21</v>
      </c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5"/>
      <c r="CL56" s="323">
        <f>CL57+CL58+CL59</f>
        <v>16928909.55</v>
      </c>
      <c r="CM56" s="324"/>
      <c r="CN56" s="324"/>
      <c r="CO56" s="324"/>
      <c r="CP56" s="324"/>
      <c r="CQ56" s="324"/>
      <c r="CR56" s="324"/>
      <c r="CS56" s="324"/>
      <c r="CT56" s="324"/>
      <c r="CU56" s="324"/>
      <c r="CV56" s="324"/>
      <c r="CW56" s="324"/>
      <c r="CX56" s="324"/>
      <c r="CY56" s="325"/>
      <c r="CZ56" s="323">
        <f>CZ57+CZ58+CZ59</f>
        <v>16928909.55</v>
      </c>
      <c r="DA56" s="324"/>
      <c r="DB56" s="324"/>
      <c r="DC56" s="324"/>
      <c r="DD56" s="324"/>
      <c r="DE56" s="324"/>
      <c r="DF56" s="324"/>
      <c r="DG56" s="324"/>
      <c r="DH56" s="324"/>
      <c r="DI56" s="324"/>
      <c r="DJ56" s="324"/>
      <c r="DK56" s="324"/>
      <c r="DL56" s="324"/>
      <c r="DM56" s="325"/>
      <c r="DN56" s="352">
        <f>DN57+DN58+DN59</f>
        <v>0</v>
      </c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4"/>
      <c r="EB56" s="323">
        <f>EB57+EB58+EB59</f>
        <v>0</v>
      </c>
      <c r="EC56" s="324"/>
      <c r="ED56" s="324"/>
      <c r="EE56" s="324"/>
      <c r="EF56" s="324"/>
      <c r="EG56" s="324"/>
      <c r="EH56" s="324"/>
      <c r="EI56" s="324"/>
      <c r="EJ56" s="324"/>
      <c r="EK56" s="324"/>
      <c r="EL56" s="324"/>
      <c r="EM56" s="324"/>
      <c r="EN56" s="324"/>
      <c r="EO56" s="325"/>
      <c r="EP56" s="323">
        <f>EP57+EP58+EP59</f>
        <v>23941420.52</v>
      </c>
      <c r="EQ56" s="355"/>
      <c r="ER56" s="355"/>
      <c r="ES56" s="355"/>
      <c r="ET56" s="355"/>
      <c r="EU56" s="355"/>
      <c r="EV56" s="355"/>
      <c r="EW56" s="355"/>
      <c r="EX56" s="355"/>
      <c r="EY56" s="355"/>
      <c r="EZ56" s="355"/>
      <c r="FA56" s="355"/>
      <c r="FB56" s="355"/>
      <c r="FC56" s="356"/>
      <c r="FD56" s="323">
        <f>FD57+FD58+FD59</f>
        <v>19985866.66</v>
      </c>
      <c r="FE56" s="324"/>
      <c r="FF56" s="324"/>
      <c r="FG56" s="324"/>
      <c r="FH56" s="324"/>
      <c r="FI56" s="324"/>
      <c r="FJ56" s="324"/>
      <c r="FK56" s="324"/>
      <c r="FL56" s="324"/>
      <c r="FM56" s="324"/>
      <c r="FN56" s="324"/>
      <c r="FO56" s="324"/>
      <c r="FP56" s="324"/>
      <c r="FQ56" s="325"/>
    </row>
    <row r="57" spans="1:173" ht="15">
      <c r="A57" s="351" t="s">
        <v>252</v>
      </c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14"/>
      <c r="AT57" s="315"/>
      <c r="AU57" s="315"/>
      <c r="AV57" s="315"/>
      <c r="AW57" s="315"/>
      <c r="AX57" s="316"/>
      <c r="AY57" s="317" t="s">
        <v>253</v>
      </c>
      <c r="AZ57" s="318"/>
      <c r="BA57" s="318"/>
      <c r="BB57" s="318"/>
      <c r="BC57" s="318"/>
      <c r="BD57" s="318"/>
      <c r="BE57" s="318"/>
      <c r="BF57" s="318"/>
      <c r="BG57" s="318"/>
      <c r="BH57" s="319"/>
      <c r="BI57" s="404">
        <f>CL57+DN57+EP57</f>
        <v>30434836.28</v>
      </c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13"/>
      <c r="BX57" s="320">
        <f>CZ57+EB57+FD57</f>
        <v>27923275.2</v>
      </c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CI57" s="321"/>
      <c r="CJ57" s="321"/>
      <c r="CK57" s="322"/>
      <c r="CL57" s="320">
        <v>13002234.68</v>
      </c>
      <c r="CM57" s="321"/>
      <c r="CN57" s="321"/>
      <c r="CO57" s="321"/>
      <c r="CP57" s="321"/>
      <c r="CQ57" s="321"/>
      <c r="CR57" s="321"/>
      <c r="CS57" s="321"/>
      <c r="CT57" s="321"/>
      <c r="CU57" s="321"/>
      <c r="CV57" s="321"/>
      <c r="CW57" s="321"/>
      <c r="CX57" s="321"/>
      <c r="CY57" s="322"/>
      <c r="CZ57" s="320">
        <v>13002234.68</v>
      </c>
      <c r="DA57" s="321"/>
      <c r="DB57" s="321"/>
      <c r="DC57" s="321"/>
      <c r="DD57" s="321"/>
      <c r="DE57" s="321"/>
      <c r="DF57" s="321"/>
      <c r="DG57" s="321"/>
      <c r="DH57" s="321"/>
      <c r="DI57" s="321"/>
      <c r="DJ57" s="321"/>
      <c r="DK57" s="321"/>
      <c r="DL57" s="321"/>
      <c r="DM57" s="322"/>
      <c r="DN57" s="326">
        <v>0</v>
      </c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8"/>
      <c r="EB57" s="320">
        <v>0</v>
      </c>
      <c r="EC57" s="321"/>
      <c r="ED57" s="321"/>
      <c r="EE57" s="321"/>
      <c r="EF57" s="321"/>
      <c r="EG57" s="321"/>
      <c r="EH57" s="321"/>
      <c r="EI57" s="321"/>
      <c r="EJ57" s="321"/>
      <c r="EK57" s="321"/>
      <c r="EL57" s="321"/>
      <c r="EM57" s="321"/>
      <c r="EN57" s="321"/>
      <c r="EO57" s="322"/>
      <c r="EP57" s="320">
        <v>17432601.6</v>
      </c>
      <c r="EQ57" s="321"/>
      <c r="ER57" s="321"/>
      <c r="ES57" s="321"/>
      <c r="ET57" s="321"/>
      <c r="EU57" s="321"/>
      <c r="EV57" s="321"/>
      <c r="EW57" s="321"/>
      <c r="EX57" s="321"/>
      <c r="EY57" s="321"/>
      <c r="EZ57" s="321"/>
      <c r="FA57" s="321"/>
      <c r="FB57" s="321"/>
      <c r="FC57" s="322"/>
      <c r="FD57" s="320">
        <v>14921040.52</v>
      </c>
      <c r="FE57" s="321"/>
      <c r="FF57" s="321"/>
      <c r="FG57" s="321"/>
      <c r="FH57" s="321"/>
      <c r="FI57" s="321"/>
      <c r="FJ57" s="321"/>
      <c r="FK57" s="321"/>
      <c r="FL57" s="321"/>
      <c r="FM57" s="321"/>
      <c r="FN57" s="321"/>
      <c r="FO57" s="321"/>
      <c r="FP57" s="321"/>
      <c r="FQ57" s="322"/>
    </row>
    <row r="58" spans="1:173" ht="35.25" customHeight="1">
      <c r="A58" s="351" t="s">
        <v>254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14"/>
      <c r="AT58" s="315"/>
      <c r="AU58" s="315"/>
      <c r="AV58" s="315"/>
      <c r="AW58" s="315"/>
      <c r="AX58" s="316"/>
      <c r="AY58" s="317" t="s">
        <v>255</v>
      </c>
      <c r="AZ58" s="318"/>
      <c r="BA58" s="318"/>
      <c r="BB58" s="318"/>
      <c r="BC58" s="318"/>
      <c r="BD58" s="318"/>
      <c r="BE58" s="318"/>
      <c r="BF58" s="318"/>
      <c r="BG58" s="318"/>
      <c r="BH58" s="319"/>
      <c r="BI58" s="404">
        <f>CL58+DN58+EP58</f>
        <v>1244173.24</v>
      </c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13"/>
      <c r="BX58" s="320">
        <f>CZ58+EB58+FD58</f>
        <v>818490.43</v>
      </c>
      <c r="BY58" s="321"/>
      <c r="BZ58" s="321"/>
      <c r="CA58" s="321"/>
      <c r="CB58" s="321"/>
      <c r="CC58" s="321"/>
      <c r="CD58" s="321"/>
      <c r="CE58" s="321"/>
      <c r="CF58" s="321"/>
      <c r="CG58" s="321"/>
      <c r="CH58" s="321"/>
      <c r="CI58" s="321"/>
      <c r="CJ58" s="321"/>
      <c r="CK58" s="322"/>
      <c r="CL58" s="320"/>
      <c r="CM58" s="321"/>
      <c r="CN58" s="321"/>
      <c r="CO58" s="321"/>
      <c r="CP58" s="321"/>
      <c r="CQ58" s="321"/>
      <c r="CR58" s="321"/>
      <c r="CS58" s="321"/>
      <c r="CT58" s="321"/>
      <c r="CU58" s="321"/>
      <c r="CV58" s="321"/>
      <c r="CW58" s="321"/>
      <c r="CX58" s="321"/>
      <c r="CY58" s="322"/>
      <c r="CZ58" s="320"/>
      <c r="DA58" s="321"/>
      <c r="DB58" s="321"/>
      <c r="DC58" s="321"/>
      <c r="DD58" s="321"/>
      <c r="DE58" s="321"/>
      <c r="DF58" s="321"/>
      <c r="DG58" s="321"/>
      <c r="DH58" s="321"/>
      <c r="DI58" s="321"/>
      <c r="DJ58" s="321"/>
      <c r="DK58" s="321"/>
      <c r="DL58" s="321"/>
      <c r="DM58" s="322"/>
      <c r="DN58" s="326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8"/>
      <c r="EB58" s="320"/>
      <c r="EC58" s="321"/>
      <c r="ED58" s="321"/>
      <c r="EE58" s="321"/>
      <c r="EF58" s="321"/>
      <c r="EG58" s="321"/>
      <c r="EH58" s="321"/>
      <c r="EI58" s="321"/>
      <c r="EJ58" s="321"/>
      <c r="EK58" s="321"/>
      <c r="EL58" s="321"/>
      <c r="EM58" s="321"/>
      <c r="EN58" s="321"/>
      <c r="EO58" s="322"/>
      <c r="EP58" s="320">
        <v>1244173.24</v>
      </c>
      <c r="EQ58" s="321"/>
      <c r="ER58" s="321"/>
      <c r="ES58" s="321"/>
      <c r="ET58" s="321"/>
      <c r="EU58" s="321"/>
      <c r="EV58" s="321"/>
      <c r="EW58" s="321"/>
      <c r="EX58" s="321"/>
      <c r="EY58" s="321"/>
      <c r="EZ58" s="321"/>
      <c r="FA58" s="321"/>
      <c r="FB58" s="321"/>
      <c r="FC58" s="322"/>
      <c r="FD58" s="320">
        <v>818490.43</v>
      </c>
      <c r="FE58" s="321"/>
      <c r="FF58" s="321"/>
      <c r="FG58" s="321"/>
      <c r="FH58" s="321"/>
      <c r="FI58" s="321"/>
      <c r="FJ58" s="321"/>
      <c r="FK58" s="321"/>
      <c r="FL58" s="321"/>
      <c r="FM58" s="321"/>
      <c r="FN58" s="321"/>
      <c r="FO58" s="321"/>
      <c r="FP58" s="321"/>
      <c r="FQ58" s="322"/>
    </row>
    <row r="59" spans="1:173" ht="47.25" customHeight="1">
      <c r="A59" s="351" t="s">
        <v>256</v>
      </c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14"/>
      <c r="AT59" s="315"/>
      <c r="AU59" s="315"/>
      <c r="AV59" s="315"/>
      <c r="AW59" s="315"/>
      <c r="AX59" s="316"/>
      <c r="AY59" s="317" t="s">
        <v>257</v>
      </c>
      <c r="AZ59" s="318"/>
      <c r="BA59" s="318"/>
      <c r="BB59" s="318"/>
      <c r="BC59" s="318"/>
      <c r="BD59" s="318"/>
      <c r="BE59" s="318"/>
      <c r="BF59" s="318"/>
      <c r="BG59" s="318"/>
      <c r="BH59" s="319"/>
      <c r="BI59" s="404">
        <f>CL59+DN59+EP59</f>
        <v>9191320.55</v>
      </c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13"/>
      <c r="BX59" s="320">
        <f>CZ59+EB59+FD59</f>
        <v>8173010.58</v>
      </c>
      <c r="BY59" s="321"/>
      <c r="BZ59" s="321"/>
      <c r="CA59" s="321"/>
      <c r="CB59" s="321"/>
      <c r="CC59" s="321"/>
      <c r="CD59" s="321"/>
      <c r="CE59" s="321"/>
      <c r="CF59" s="321"/>
      <c r="CG59" s="321"/>
      <c r="CH59" s="321"/>
      <c r="CI59" s="321"/>
      <c r="CJ59" s="321"/>
      <c r="CK59" s="322"/>
      <c r="CL59" s="320">
        <v>3926674.87</v>
      </c>
      <c r="CM59" s="321"/>
      <c r="CN59" s="321"/>
      <c r="CO59" s="321"/>
      <c r="CP59" s="321"/>
      <c r="CQ59" s="321"/>
      <c r="CR59" s="321"/>
      <c r="CS59" s="321"/>
      <c r="CT59" s="321"/>
      <c r="CU59" s="321"/>
      <c r="CV59" s="321"/>
      <c r="CW59" s="321"/>
      <c r="CX59" s="321"/>
      <c r="CY59" s="322"/>
      <c r="CZ59" s="320">
        <v>3926674.87</v>
      </c>
      <c r="DA59" s="321"/>
      <c r="DB59" s="321"/>
      <c r="DC59" s="321"/>
      <c r="DD59" s="321"/>
      <c r="DE59" s="321"/>
      <c r="DF59" s="321"/>
      <c r="DG59" s="321"/>
      <c r="DH59" s="321"/>
      <c r="DI59" s="321"/>
      <c r="DJ59" s="321"/>
      <c r="DK59" s="321"/>
      <c r="DL59" s="321"/>
      <c r="DM59" s="322"/>
      <c r="DN59" s="326">
        <v>0</v>
      </c>
      <c r="DO59" s="327"/>
      <c r="DP59" s="327"/>
      <c r="DQ59" s="327"/>
      <c r="DR59" s="327"/>
      <c r="DS59" s="327"/>
      <c r="DT59" s="327"/>
      <c r="DU59" s="327"/>
      <c r="DV59" s="327"/>
      <c r="DW59" s="327"/>
      <c r="DX59" s="327"/>
      <c r="DY59" s="327"/>
      <c r="DZ59" s="327"/>
      <c r="EA59" s="328"/>
      <c r="EB59" s="320">
        <v>0</v>
      </c>
      <c r="EC59" s="321"/>
      <c r="ED59" s="321"/>
      <c r="EE59" s="321"/>
      <c r="EF59" s="321"/>
      <c r="EG59" s="321"/>
      <c r="EH59" s="321"/>
      <c r="EI59" s="321"/>
      <c r="EJ59" s="321"/>
      <c r="EK59" s="321"/>
      <c r="EL59" s="321"/>
      <c r="EM59" s="321"/>
      <c r="EN59" s="321"/>
      <c r="EO59" s="322"/>
      <c r="EP59" s="320">
        <v>5264645.68</v>
      </c>
      <c r="EQ59" s="321"/>
      <c r="ER59" s="321"/>
      <c r="ES59" s="321"/>
      <c r="ET59" s="321"/>
      <c r="EU59" s="321"/>
      <c r="EV59" s="321"/>
      <c r="EW59" s="321"/>
      <c r="EX59" s="321"/>
      <c r="EY59" s="321"/>
      <c r="EZ59" s="321"/>
      <c r="FA59" s="321"/>
      <c r="FB59" s="321"/>
      <c r="FC59" s="322"/>
      <c r="FD59" s="320">
        <v>4246335.71</v>
      </c>
      <c r="FE59" s="321"/>
      <c r="FF59" s="321"/>
      <c r="FG59" s="321"/>
      <c r="FH59" s="321"/>
      <c r="FI59" s="321"/>
      <c r="FJ59" s="321"/>
      <c r="FK59" s="321"/>
      <c r="FL59" s="321"/>
      <c r="FM59" s="321"/>
      <c r="FN59" s="321"/>
      <c r="FO59" s="321"/>
      <c r="FP59" s="321"/>
      <c r="FQ59" s="322"/>
    </row>
    <row r="60" spans="1:173" ht="32.25" customHeight="1">
      <c r="A60" s="329" t="s">
        <v>258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30">
        <v>220</v>
      </c>
      <c r="AT60" s="331"/>
      <c r="AU60" s="331"/>
      <c r="AV60" s="331"/>
      <c r="AW60" s="331"/>
      <c r="AX60" s="332"/>
      <c r="AY60" s="367" t="s">
        <v>259</v>
      </c>
      <c r="AZ60" s="368"/>
      <c r="BA60" s="368"/>
      <c r="BB60" s="368"/>
      <c r="BC60" s="368"/>
      <c r="BD60" s="368"/>
      <c r="BE60" s="368"/>
      <c r="BF60" s="368"/>
      <c r="BG60" s="368"/>
      <c r="BH60" s="369"/>
      <c r="BI60" s="414">
        <f>BI61+BI62+BI63+BI64</f>
        <v>52908277.519999996</v>
      </c>
      <c r="BJ60" s="415"/>
      <c r="BK60" s="415"/>
      <c r="BL60" s="415"/>
      <c r="BM60" s="415"/>
      <c r="BN60" s="415"/>
      <c r="BO60" s="415"/>
      <c r="BP60" s="415"/>
      <c r="BQ60" s="415"/>
      <c r="BR60" s="415"/>
      <c r="BS60" s="415"/>
      <c r="BT60" s="415"/>
      <c r="BU60" s="415"/>
      <c r="BV60" s="415"/>
      <c r="BW60" s="416"/>
      <c r="BX60" s="323">
        <f>CZ60+EB60+FD60</f>
        <v>41301359.6</v>
      </c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325"/>
      <c r="CL60" s="323">
        <f>CL61+CL62+CL63+CL64</f>
        <v>66426.96</v>
      </c>
      <c r="CM60" s="324"/>
      <c r="CN60" s="324"/>
      <c r="CO60" s="324"/>
      <c r="CP60" s="324"/>
      <c r="CQ60" s="324"/>
      <c r="CR60" s="324"/>
      <c r="CS60" s="324"/>
      <c r="CT60" s="324"/>
      <c r="CU60" s="324"/>
      <c r="CV60" s="324"/>
      <c r="CW60" s="324"/>
      <c r="CX60" s="324"/>
      <c r="CY60" s="325"/>
      <c r="CZ60" s="323">
        <f>CZ61+CZ62+CZ63+CZ64</f>
        <v>66426.96</v>
      </c>
      <c r="DA60" s="324"/>
      <c r="DB60" s="324"/>
      <c r="DC60" s="324"/>
      <c r="DD60" s="324"/>
      <c r="DE60" s="324"/>
      <c r="DF60" s="324"/>
      <c r="DG60" s="324"/>
      <c r="DH60" s="324"/>
      <c r="DI60" s="324"/>
      <c r="DJ60" s="324"/>
      <c r="DK60" s="324"/>
      <c r="DL60" s="324"/>
      <c r="DM60" s="325"/>
      <c r="DN60" s="352">
        <f>DN61+DN62+DN63+DN64</f>
        <v>27833493.41</v>
      </c>
      <c r="DO60" s="377"/>
      <c r="DP60" s="377"/>
      <c r="DQ60" s="377"/>
      <c r="DR60" s="377"/>
      <c r="DS60" s="377"/>
      <c r="DT60" s="377"/>
      <c r="DU60" s="377"/>
      <c r="DV60" s="377"/>
      <c r="DW60" s="377"/>
      <c r="DX60" s="377"/>
      <c r="DY60" s="377"/>
      <c r="DZ60" s="377"/>
      <c r="EA60" s="378"/>
      <c r="EB60" s="323">
        <f>EB61+EB62+EB63+EB64</f>
        <v>20000000</v>
      </c>
      <c r="EC60" s="324"/>
      <c r="ED60" s="324"/>
      <c r="EE60" s="324"/>
      <c r="EF60" s="324"/>
      <c r="EG60" s="324"/>
      <c r="EH60" s="324"/>
      <c r="EI60" s="324"/>
      <c r="EJ60" s="324"/>
      <c r="EK60" s="324"/>
      <c r="EL60" s="324"/>
      <c r="EM60" s="324"/>
      <c r="EN60" s="324"/>
      <c r="EO60" s="325"/>
      <c r="EP60" s="323">
        <f>EP61+EP62+EP63+EP64</f>
        <v>25008357.15</v>
      </c>
      <c r="EQ60" s="324"/>
      <c r="ER60" s="324"/>
      <c r="ES60" s="324"/>
      <c r="ET60" s="324"/>
      <c r="EU60" s="324"/>
      <c r="EV60" s="324"/>
      <c r="EW60" s="324"/>
      <c r="EX60" s="324"/>
      <c r="EY60" s="324"/>
      <c r="EZ60" s="324"/>
      <c r="FA60" s="324"/>
      <c r="FB60" s="324"/>
      <c r="FC60" s="325"/>
      <c r="FD60" s="323">
        <f>FD61+FD62+FD63+FD64</f>
        <v>21234932.64</v>
      </c>
      <c r="FE60" s="324"/>
      <c r="FF60" s="324"/>
      <c r="FG60" s="324"/>
      <c r="FH60" s="324"/>
      <c r="FI60" s="324"/>
      <c r="FJ60" s="324"/>
      <c r="FK60" s="324"/>
      <c r="FL60" s="324"/>
      <c r="FM60" s="324"/>
      <c r="FN60" s="324"/>
      <c r="FO60" s="324"/>
      <c r="FP60" s="324"/>
      <c r="FQ60" s="325"/>
    </row>
    <row r="61" spans="1:173" ht="33" customHeight="1">
      <c r="A61" s="351" t="s">
        <v>260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14"/>
      <c r="AT61" s="315"/>
      <c r="AU61" s="315"/>
      <c r="AV61" s="315"/>
      <c r="AW61" s="315"/>
      <c r="AX61" s="316"/>
      <c r="AY61" s="317" t="s">
        <v>261</v>
      </c>
      <c r="AZ61" s="318"/>
      <c r="BA61" s="318"/>
      <c r="BB61" s="318"/>
      <c r="BC61" s="318"/>
      <c r="BD61" s="318"/>
      <c r="BE61" s="318"/>
      <c r="BF61" s="318"/>
      <c r="BG61" s="318"/>
      <c r="BH61" s="319"/>
      <c r="BI61" s="404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13"/>
      <c r="BX61" s="320"/>
      <c r="BY61" s="321"/>
      <c r="BZ61" s="321"/>
      <c r="CA61" s="321"/>
      <c r="CB61" s="321"/>
      <c r="CC61" s="321"/>
      <c r="CD61" s="321"/>
      <c r="CE61" s="321"/>
      <c r="CF61" s="321"/>
      <c r="CG61" s="321"/>
      <c r="CH61" s="321"/>
      <c r="CI61" s="321"/>
      <c r="CJ61" s="321"/>
      <c r="CK61" s="322"/>
      <c r="CL61" s="320"/>
      <c r="CM61" s="321"/>
      <c r="CN61" s="321"/>
      <c r="CO61" s="321"/>
      <c r="CP61" s="321"/>
      <c r="CQ61" s="321"/>
      <c r="CR61" s="321"/>
      <c r="CS61" s="321"/>
      <c r="CT61" s="321"/>
      <c r="CU61" s="321"/>
      <c r="CV61" s="321"/>
      <c r="CW61" s="321"/>
      <c r="CX61" s="321"/>
      <c r="CY61" s="322"/>
      <c r="CZ61" s="320"/>
      <c r="DA61" s="321"/>
      <c r="DB61" s="321"/>
      <c r="DC61" s="321"/>
      <c r="DD61" s="321"/>
      <c r="DE61" s="321"/>
      <c r="DF61" s="321"/>
      <c r="DG61" s="321"/>
      <c r="DH61" s="321"/>
      <c r="DI61" s="321"/>
      <c r="DJ61" s="321"/>
      <c r="DK61" s="321"/>
      <c r="DL61" s="321"/>
      <c r="DM61" s="322"/>
      <c r="DN61" s="326"/>
      <c r="DO61" s="327"/>
      <c r="DP61" s="327"/>
      <c r="DQ61" s="327"/>
      <c r="DR61" s="327"/>
      <c r="DS61" s="327"/>
      <c r="DT61" s="327"/>
      <c r="DU61" s="327"/>
      <c r="DV61" s="327"/>
      <c r="DW61" s="327"/>
      <c r="DX61" s="327"/>
      <c r="DY61" s="327"/>
      <c r="DZ61" s="327"/>
      <c r="EA61" s="328"/>
      <c r="EB61" s="320"/>
      <c r="EC61" s="321"/>
      <c r="ED61" s="321"/>
      <c r="EE61" s="321"/>
      <c r="EF61" s="321"/>
      <c r="EG61" s="321"/>
      <c r="EH61" s="321"/>
      <c r="EI61" s="321"/>
      <c r="EJ61" s="321"/>
      <c r="EK61" s="321"/>
      <c r="EL61" s="321"/>
      <c r="EM61" s="321"/>
      <c r="EN61" s="321"/>
      <c r="EO61" s="322"/>
      <c r="EP61" s="320"/>
      <c r="EQ61" s="321"/>
      <c r="ER61" s="321"/>
      <c r="ES61" s="321"/>
      <c r="ET61" s="321"/>
      <c r="EU61" s="321"/>
      <c r="EV61" s="321"/>
      <c r="EW61" s="321"/>
      <c r="EX61" s="321"/>
      <c r="EY61" s="321"/>
      <c r="EZ61" s="321"/>
      <c r="FA61" s="321"/>
      <c r="FB61" s="321"/>
      <c r="FC61" s="322"/>
      <c r="FD61" s="323"/>
      <c r="FE61" s="324"/>
      <c r="FF61" s="324"/>
      <c r="FG61" s="324"/>
      <c r="FH61" s="324"/>
      <c r="FI61" s="324"/>
      <c r="FJ61" s="324"/>
      <c r="FK61" s="324"/>
      <c r="FL61" s="324"/>
      <c r="FM61" s="324"/>
      <c r="FN61" s="324"/>
      <c r="FO61" s="324"/>
      <c r="FP61" s="324"/>
      <c r="FQ61" s="325"/>
    </row>
    <row r="62" spans="1:173" ht="29.25" customHeight="1">
      <c r="A62" s="351" t="s">
        <v>262</v>
      </c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14"/>
      <c r="AT62" s="315"/>
      <c r="AU62" s="315"/>
      <c r="AV62" s="315"/>
      <c r="AW62" s="315"/>
      <c r="AX62" s="316"/>
      <c r="AY62" s="317" t="s">
        <v>263</v>
      </c>
      <c r="AZ62" s="318"/>
      <c r="BA62" s="318"/>
      <c r="BB62" s="318"/>
      <c r="BC62" s="318"/>
      <c r="BD62" s="318"/>
      <c r="BE62" s="318"/>
      <c r="BF62" s="318"/>
      <c r="BG62" s="318"/>
      <c r="BH62" s="319"/>
      <c r="BI62" s="404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13"/>
      <c r="BX62" s="320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2"/>
      <c r="CL62" s="320"/>
      <c r="CM62" s="321"/>
      <c r="CN62" s="321"/>
      <c r="CO62" s="321"/>
      <c r="CP62" s="321"/>
      <c r="CQ62" s="321"/>
      <c r="CR62" s="321"/>
      <c r="CS62" s="321"/>
      <c r="CT62" s="321"/>
      <c r="CU62" s="321"/>
      <c r="CV62" s="321"/>
      <c r="CW62" s="321"/>
      <c r="CX62" s="321"/>
      <c r="CY62" s="322"/>
      <c r="CZ62" s="320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  <c r="DK62" s="321"/>
      <c r="DL62" s="321"/>
      <c r="DM62" s="322"/>
      <c r="DN62" s="326"/>
      <c r="DO62" s="327"/>
      <c r="DP62" s="327"/>
      <c r="DQ62" s="327"/>
      <c r="DR62" s="327"/>
      <c r="DS62" s="327"/>
      <c r="DT62" s="327"/>
      <c r="DU62" s="327"/>
      <c r="DV62" s="327"/>
      <c r="DW62" s="327"/>
      <c r="DX62" s="327"/>
      <c r="DY62" s="327"/>
      <c r="DZ62" s="327"/>
      <c r="EA62" s="328"/>
      <c r="EB62" s="320"/>
      <c r="EC62" s="321"/>
      <c r="ED62" s="321"/>
      <c r="EE62" s="321"/>
      <c r="EF62" s="321"/>
      <c r="EG62" s="321"/>
      <c r="EH62" s="321"/>
      <c r="EI62" s="321"/>
      <c r="EJ62" s="321"/>
      <c r="EK62" s="321"/>
      <c r="EL62" s="321"/>
      <c r="EM62" s="321"/>
      <c r="EN62" s="321"/>
      <c r="EO62" s="322"/>
      <c r="EP62" s="320"/>
      <c r="EQ62" s="321"/>
      <c r="ER62" s="321"/>
      <c r="ES62" s="321"/>
      <c r="ET62" s="321"/>
      <c r="EU62" s="321"/>
      <c r="EV62" s="321"/>
      <c r="EW62" s="321"/>
      <c r="EX62" s="321"/>
      <c r="EY62" s="321"/>
      <c r="EZ62" s="321"/>
      <c r="FA62" s="321"/>
      <c r="FB62" s="321"/>
      <c r="FC62" s="322"/>
      <c r="FD62" s="323"/>
      <c r="FE62" s="324"/>
      <c r="FF62" s="324"/>
      <c r="FG62" s="324"/>
      <c r="FH62" s="324"/>
      <c r="FI62" s="324"/>
      <c r="FJ62" s="324"/>
      <c r="FK62" s="324"/>
      <c r="FL62" s="324"/>
      <c r="FM62" s="324"/>
      <c r="FN62" s="324"/>
      <c r="FO62" s="324"/>
      <c r="FP62" s="324"/>
      <c r="FQ62" s="325"/>
    </row>
    <row r="63" spans="1:173" ht="47.25" customHeight="1">
      <c r="A63" s="351" t="s">
        <v>264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14"/>
      <c r="AT63" s="315"/>
      <c r="AU63" s="315"/>
      <c r="AV63" s="315"/>
      <c r="AW63" s="315"/>
      <c r="AX63" s="316"/>
      <c r="AY63" s="317" t="s">
        <v>265</v>
      </c>
      <c r="AZ63" s="318"/>
      <c r="BA63" s="318"/>
      <c r="BB63" s="318"/>
      <c r="BC63" s="318"/>
      <c r="BD63" s="318"/>
      <c r="BE63" s="318"/>
      <c r="BF63" s="318"/>
      <c r="BG63" s="318"/>
      <c r="BH63" s="319"/>
      <c r="BI63" s="404">
        <f>CL63+DN63+EP63</f>
        <v>8283493.41</v>
      </c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13"/>
      <c r="BX63" s="320">
        <f>CZ63+EB63+FD63</f>
        <v>384584.75</v>
      </c>
      <c r="BY63" s="321"/>
      <c r="BZ63" s="321"/>
      <c r="CA63" s="321"/>
      <c r="CB63" s="321"/>
      <c r="CC63" s="321"/>
      <c r="CD63" s="321"/>
      <c r="CE63" s="321"/>
      <c r="CF63" s="321"/>
      <c r="CG63" s="321"/>
      <c r="CH63" s="321"/>
      <c r="CI63" s="321"/>
      <c r="CJ63" s="321"/>
      <c r="CK63" s="322"/>
      <c r="CL63" s="320">
        <v>0</v>
      </c>
      <c r="CM63" s="321"/>
      <c r="CN63" s="321"/>
      <c r="CO63" s="321"/>
      <c r="CP63" s="321"/>
      <c r="CQ63" s="321"/>
      <c r="CR63" s="321"/>
      <c r="CS63" s="321"/>
      <c r="CT63" s="321"/>
      <c r="CU63" s="321"/>
      <c r="CV63" s="321"/>
      <c r="CW63" s="321"/>
      <c r="CX63" s="321"/>
      <c r="CY63" s="322"/>
      <c r="CZ63" s="320">
        <v>0</v>
      </c>
      <c r="DA63" s="321"/>
      <c r="DB63" s="321"/>
      <c r="DC63" s="321"/>
      <c r="DD63" s="321"/>
      <c r="DE63" s="321"/>
      <c r="DF63" s="321"/>
      <c r="DG63" s="321"/>
      <c r="DH63" s="321"/>
      <c r="DI63" s="321"/>
      <c r="DJ63" s="321"/>
      <c r="DK63" s="321"/>
      <c r="DL63" s="321"/>
      <c r="DM63" s="322"/>
      <c r="DN63" s="326">
        <v>7833493.41</v>
      </c>
      <c r="DO63" s="327"/>
      <c r="DP63" s="327"/>
      <c r="DQ63" s="327"/>
      <c r="DR63" s="327"/>
      <c r="DS63" s="327"/>
      <c r="DT63" s="327"/>
      <c r="DU63" s="327"/>
      <c r="DV63" s="327"/>
      <c r="DW63" s="327"/>
      <c r="DX63" s="327"/>
      <c r="DY63" s="327"/>
      <c r="DZ63" s="327"/>
      <c r="EA63" s="328"/>
      <c r="EB63" s="320">
        <v>0</v>
      </c>
      <c r="EC63" s="321"/>
      <c r="ED63" s="321"/>
      <c r="EE63" s="321"/>
      <c r="EF63" s="321"/>
      <c r="EG63" s="321"/>
      <c r="EH63" s="321"/>
      <c r="EI63" s="321"/>
      <c r="EJ63" s="321"/>
      <c r="EK63" s="321"/>
      <c r="EL63" s="321"/>
      <c r="EM63" s="321"/>
      <c r="EN63" s="321"/>
      <c r="EO63" s="322"/>
      <c r="EP63" s="320">
        <v>450000</v>
      </c>
      <c r="EQ63" s="321"/>
      <c r="ER63" s="321"/>
      <c r="ES63" s="321"/>
      <c r="ET63" s="321"/>
      <c r="EU63" s="321"/>
      <c r="EV63" s="321"/>
      <c r="EW63" s="321"/>
      <c r="EX63" s="321"/>
      <c r="EY63" s="321"/>
      <c r="EZ63" s="321"/>
      <c r="FA63" s="321"/>
      <c r="FB63" s="321"/>
      <c r="FC63" s="322"/>
      <c r="FD63" s="320">
        <v>384584.75</v>
      </c>
      <c r="FE63" s="321"/>
      <c r="FF63" s="321"/>
      <c r="FG63" s="321"/>
      <c r="FH63" s="321"/>
      <c r="FI63" s="321"/>
      <c r="FJ63" s="321"/>
      <c r="FK63" s="321"/>
      <c r="FL63" s="321"/>
      <c r="FM63" s="321"/>
      <c r="FN63" s="321"/>
      <c r="FO63" s="321"/>
      <c r="FP63" s="321"/>
      <c r="FQ63" s="322"/>
    </row>
    <row r="64" spans="1:173" ht="32.25" customHeight="1">
      <c r="A64" s="351" t="s">
        <v>266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14"/>
      <c r="AT64" s="315"/>
      <c r="AU64" s="315"/>
      <c r="AV64" s="315"/>
      <c r="AW64" s="315"/>
      <c r="AX64" s="316"/>
      <c r="AY64" s="317" t="s">
        <v>267</v>
      </c>
      <c r="AZ64" s="318"/>
      <c r="BA64" s="318"/>
      <c r="BB64" s="318"/>
      <c r="BC64" s="318"/>
      <c r="BD64" s="318"/>
      <c r="BE64" s="318"/>
      <c r="BF64" s="318"/>
      <c r="BG64" s="318"/>
      <c r="BH64" s="319"/>
      <c r="BI64" s="404">
        <f>CL64+DN64+EP64</f>
        <v>44624784.11</v>
      </c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5"/>
      <c r="BW64" s="413"/>
      <c r="BX64" s="320">
        <f>CZ64+EB64+FD64</f>
        <v>40916774.85</v>
      </c>
      <c r="BY64" s="321"/>
      <c r="BZ64" s="321"/>
      <c r="CA64" s="321"/>
      <c r="CB64" s="321"/>
      <c r="CC64" s="321"/>
      <c r="CD64" s="321"/>
      <c r="CE64" s="321"/>
      <c r="CF64" s="321"/>
      <c r="CG64" s="321"/>
      <c r="CH64" s="321"/>
      <c r="CI64" s="321"/>
      <c r="CJ64" s="321"/>
      <c r="CK64" s="322"/>
      <c r="CL64" s="320">
        <v>66426.96</v>
      </c>
      <c r="CM64" s="321"/>
      <c r="CN64" s="321"/>
      <c r="CO64" s="321"/>
      <c r="CP64" s="321"/>
      <c r="CQ64" s="321"/>
      <c r="CR64" s="321"/>
      <c r="CS64" s="321"/>
      <c r="CT64" s="321"/>
      <c r="CU64" s="321"/>
      <c r="CV64" s="321"/>
      <c r="CW64" s="321"/>
      <c r="CX64" s="321"/>
      <c r="CY64" s="322"/>
      <c r="CZ64" s="320">
        <v>66426.96</v>
      </c>
      <c r="DA64" s="321"/>
      <c r="DB64" s="321"/>
      <c r="DC64" s="321"/>
      <c r="DD64" s="321"/>
      <c r="DE64" s="321"/>
      <c r="DF64" s="321"/>
      <c r="DG64" s="321"/>
      <c r="DH64" s="321"/>
      <c r="DI64" s="321"/>
      <c r="DJ64" s="321"/>
      <c r="DK64" s="321"/>
      <c r="DL64" s="321"/>
      <c r="DM64" s="322"/>
      <c r="DN64" s="326">
        <v>20000000</v>
      </c>
      <c r="DO64" s="327"/>
      <c r="DP64" s="327"/>
      <c r="DQ64" s="327"/>
      <c r="DR64" s="327"/>
      <c r="DS64" s="327"/>
      <c r="DT64" s="327"/>
      <c r="DU64" s="327"/>
      <c r="DV64" s="327"/>
      <c r="DW64" s="327"/>
      <c r="DX64" s="327"/>
      <c r="DY64" s="327"/>
      <c r="DZ64" s="327"/>
      <c r="EA64" s="328"/>
      <c r="EB64" s="320">
        <v>20000000</v>
      </c>
      <c r="EC64" s="321"/>
      <c r="ED64" s="321"/>
      <c r="EE64" s="321"/>
      <c r="EF64" s="321"/>
      <c r="EG64" s="321"/>
      <c r="EH64" s="321"/>
      <c r="EI64" s="321"/>
      <c r="EJ64" s="321"/>
      <c r="EK64" s="321"/>
      <c r="EL64" s="321"/>
      <c r="EM64" s="321"/>
      <c r="EN64" s="321"/>
      <c r="EO64" s="322"/>
      <c r="EP64" s="320">
        <v>24558357.15</v>
      </c>
      <c r="EQ64" s="321"/>
      <c r="ER64" s="321"/>
      <c r="ES64" s="321"/>
      <c r="ET64" s="321"/>
      <c r="EU64" s="321"/>
      <c r="EV64" s="321"/>
      <c r="EW64" s="321"/>
      <c r="EX64" s="321"/>
      <c r="EY64" s="321"/>
      <c r="EZ64" s="321"/>
      <c r="FA64" s="321"/>
      <c r="FB64" s="321"/>
      <c r="FC64" s="322"/>
      <c r="FD64" s="320">
        <v>20850347.89</v>
      </c>
      <c r="FE64" s="321"/>
      <c r="FF64" s="321"/>
      <c r="FG64" s="321"/>
      <c r="FH64" s="321"/>
      <c r="FI64" s="321"/>
      <c r="FJ64" s="321"/>
      <c r="FK64" s="321"/>
      <c r="FL64" s="321"/>
      <c r="FM64" s="321"/>
      <c r="FN64" s="321"/>
      <c r="FO64" s="321"/>
      <c r="FP64" s="321"/>
      <c r="FQ64" s="322"/>
    </row>
    <row r="65" spans="1:173" ht="31.5" customHeight="1">
      <c r="A65" s="329" t="s">
        <v>268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30">
        <v>230</v>
      </c>
      <c r="AT65" s="331"/>
      <c r="AU65" s="331"/>
      <c r="AV65" s="331"/>
      <c r="AW65" s="331"/>
      <c r="AX65" s="332"/>
      <c r="AY65" s="367" t="s">
        <v>269</v>
      </c>
      <c r="AZ65" s="368"/>
      <c r="BA65" s="368"/>
      <c r="BB65" s="368"/>
      <c r="BC65" s="368"/>
      <c r="BD65" s="368"/>
      <c r="BE65" s="368"/>
      <c r="BF65" s="368"/>
      <c r="BG65" s="368"/>
      <c r="BH65" s="369"/>
      <c r="BI65" s="414">
        <f>CL65+DN65+EP65</f>
        <v>30000</v>
      </c>
      <c r="BJ65" s="415"/>
      <c r="BK65" s="415"/>
      <c r="BL65" s="415"/>
      <c r="BM65" s="415"/>
      <c r="BN65" s="415"/>
      <c r="BO65" s="415"/>
      <c r="BP65" s="415"/>
      <c r="BQ65" s="415"/>
      <c r="BR65" s="415"/>
      <c r="BS65" s="415"/>
      <c r="BT65" s="415"/>
      <c r="BU65" s="415"/>
      <c r="BV65" s="415"/>
      <c r="BW65" s="416"/>
      <c r="BX65" s="323">
        <f>CZ65+EB65+FD65</f>
        <v>11207.51</v>
      </c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5"/>
      <c r="CL65" s="323">
        <f>CL66+CL67+CL68+CL69+CL70+CL71</f>
        <v>0</v>
      </c>
      <c r="CM65" s="324"/>
      <c r="CN65" s="324"/>
      <c r="CO65" s="324"/>
      <c r="CP65" s="324"/>
      <c r="CQ65" s="324"/>
      <c r="CR65" s="324"/>
      <c r="CS65" s="324"/>
      <c r="CT65" s="324"/>
      <c r="CU65" s="324"/>
      <c r="CV65" s="324"/>
      <c r="CW65" s="324"/>
      <c r="CX65" s="324"/>
      <c r="CY65" s="325"/>
      <c r="CZ65" s="323">
        <f>CZ66+CZ67+CZ68+CZ69+CZ70+CZ71</f>
        <v>0</v>
      </c>
      <c r="DA65" s="324"/>
      <c r="DB65" s="324"/>
      <c r="DC65" s="324"/>
      <c r="DD65" s="324"/>
      <c r="DE65" s="324"/>
      <c r="DF65" s="324"/>
      <c r="DG65" s="324"/>
      <c r="DH65" s="324"/>
      <c r="DI65" s="324"/>
      <c r="DJ65" s="324"/>
      <c r="DK65" s="324"/>
      <c r="DL65" s="324"/>
      <c r="DM65" s="325"/>
      <c r="DN65" s="352">
        <f>DN66+DN67+DN68+DN69+DN70+DN71</f>
        <v>0</v>
      </c>
      <c r="DO65" s="377"/>
      <c r="DP65" s="377"/>
      <c r="DQ65" s="377"/>
      <c r="DR65" s="377"/>
      <c r="DS65" s="377"/>
      <c r="DT65" s="377"/>
      <c r="DU65" s="377"/>
      <c r="DV65" s="377"/>
      <c r="DW65" s="377"/>
      <c r="DX65" s="377"/>
      <c r="DY65" s="377"/>
      <c r="DZ65" s="377"/>
      <c r="EA65" s="378"/>
      <c r="EB65" s="323">
        <f>EB66+EB67+EB68+EB69+EB70+EB71</f>
        <v>0</v>
      </c>
      <c r="EC65" s="324"/>
      <c r="ED65" s="324"/>
      <c r="EE65" s="324"/>
      <c r="EF65" s="324"/>
      <c r="EG65" s="324"/>
      <c r="EH65" s="324"/>
      <c r="EI65" s="324"/>
      <c r="EJ65" s="324"/>
      <c r="EK65" s="324"/>
      <c r="EL65" s="324"/>
      <c r="EM65" s="324"/>
      <c r="EN65" s="324"/>
      <c r="EO65" s="325"/>
      <c r="EP65" s="323">
        <f>EP66+EP67+EP68+EP69+EP70+EP71</f>
        <v>30000</v>
      </c>
      <c r="EQ65" s="324"/>
      <c r="ER65" s="324"/>
      <c r="ES65" s="324"/>
      <c r="ET65" s="324"/>
      <c r="EU65" s="324"/>
      <c r="EV65" s="324"/>
      <c r="EW65" s="324"/>
      <c r="EX65" s="324"/>
      <c r="EY65" s="324"/>
      <c r="EZ65" s="324"/>
      <c r="FA65" s="324"/>
      <c r="FB65" s="324"/>
      <c r="FC65" s="325"/>
      <c r="FD65" s="323">
        <f>FD66+FD67+FD68+FD69+FD70+FD71</f>
        <v>11207.51</v>
      </c>
      <c r="FE65" s="324"/>
      <c r="FF65" s="324"/>
      <c r="FG65" s="324"/>
      <c r="FH65" s="324"/>
      <c r="FI65" s="324"/>
      <c r="FJ65" s="324"/>
      <c r="FK65" s="324"/>
      <c r="FL65" s="324"/>
      <c r="FM65" s="324"/>
      <c r="FN65" s="324"/>
      <c r="FO65" s="324"/>
      <c r="FP65" s="324"/>
      <c r="FQ65" s="325"/>
    </row>
    <row r="66" spans="1:173" ht="33.75" customHeight="1">
      <c r="A66" s="351" t="s">
        <v>270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14"/>
      <c r="AT66" s="315"/>
      <c r="AU66" s="315"/>
      <c r="AV66" s="315"/>
      <c r="AW66" s="315"/>
      <c r="AX66" s="316"/>
      <c r="AY66" s="317" t="s">
        <v>271</v>
      </c>
      <c r="AZ66" s="318"/>
      <c r="BA66" s="318"/>
      <c r="BB66" s="318"/>
      <c r="BC66" s="318"/>
      <c r="BD66" s="318"/>
      <c r="BE66" s="318"/>
      <c r="BF66" s="318"/>
      <c r="BG66" s="318"/>
      <c r="BH66" s="319"/>
      <c r="BI66" s="404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13"/>
      <c r="BX66" s="320"/>
      <c r="BY66" s="321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2"/>
      <c r="CL66" s="320"/>
      <c r="CM66" s="321"/>
      <c r="CN66" s="321"/>
      <c r="CO66" s="321"/>
      <c r="CP66" s="321"/>
      <c r="CQ66" s="321"/>
      <c r="CR66" s="321"/>
      <c r="CS66" s="321"/>
      <c r="CT66" s="321"/>
      <c r="CU66" s="321"/>
      <c r="CV66" s="321"/>
      <c r="CW66" s="321"/>
      <c r="CX66" s="321"/>
      <c r="CY66" s="322"/>
      <c r="CZ66" s="323"/>
      <c r="DA66" s="324"/>
      <c r="DB66" s="324"/>
      <c r="DC66" s="324"/>
      <c r="DD66" s="324"/>
      <c r="DE66" s="324"/>
      <c r="DF66" s="324"/>
      <c r="DG66" s="324"/>
      <c r="DH66" s="324"/>
      <c r="DI66" s="324"/>
      <c r="DJ66" s="324"/>
      <c r="DK66" s="324"/>
      <c r="DL66" s="324"/>
      <c r="DM66" s="325"/>
      <c r="DN66" s="320"/>
      <c r="DO66" s="321"/>
      <c r="DP66" s="321"/>
      <c r="DQ66" s="321"/>
      <c r="DR66" s="321"/>
      <c r="DS66" s="321"/>
      <c r="DT66" s="321"/>
      <c r="DU66" s="321"/>
      <c r="DV66" s="321"/>
      <c r="DW66" s="321"/>
      <c r="DX66" s="321"/>
      <c r="DY66" s="321"/>
      <c r="DZ66" s="321"/>
      <c r="EA66" s="322"/>
      <c r="EB66" s="323"/>
      <c r="EC66" s="324"/>
      <c r="ED66" s="324"/>
      <c r="EE66" s="324"/>
      <c r="EF66" s="324"/>
      <c r="EG66" s="324"/>
      <c r="EH66" s="324"/>
      <c r="EI66" s="324"/>
      <c r="EJ66" s="324"/>
      <c r="EK66" s="324"/>
      <c r="EL66" s="324"/>
      <c r="EM66" s="324"/>
      <c r="EN66" s="324"/>
      <c r="EO66" s="325"/>
      <c r="EP66" s="320"/>
      <c r="EQ66" s="321"/>
      <c r="ER66" s="321"/>
      <c r="ES66" s="321"/>
      <c r="ET66" s="321"/>
      <c r="EU66" s="321"/>
      <c r="EV66" s="321"/>
      <c r="EW66" s="321"/>
      <c r="EX66" s="321"/>
      <c r="EY66" s="321"/>
      <c r="EZ66" s="321"/>
      <c r="FA66" s="321"/>
      <c r="FB66" s="321"/>
      <c r="FC66" s="322"/>
      <c r="FD66" s="323"/>
      <c r="FE66" s="324"/>
      <c r="FF66" s="324"/>
      <c r="FG66" s="324"/>
      <c r="FH66" s="324"/>
      <c r="FI66" s="324"/>
      <c r="FJ66" s="324"/>
      <c r="FK66" s="324"/>
      <c r="FL66" s="324"/>
      <c r="FM66" s="324"/>
      <c r="FN66" s="324"/>
      <c r="FO66" s="324"/>
      <c r="FP66" s="324"/>
      <c r="FQ66" s="325"/>
    </row>
    <row r="67" spans="1:173" ht="46.5" customHeight="1">
      <c r="A67" s="351" t="s">
        <v>272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14"/>
      <c r="AT67" s="315"/>
      <c r="AU67" s="315"/>
      <c r="AV67" s="315"/>
      <c r="AW67" s="315"/>
      <c r="AX67" s="316"/>
      <c r="AY67" s="317" t="s">
        <v>273</v>
      </c>
      <c r="AZ67" s="318"/>
      <c r="BA67" s="318"/>
      <c r="BB67" s="318"/>
      <c r="BC67" s="318"/>
      <c r="BD67" s="318"/>
      <c r="BE67" s="318"/>
      <c r="BF67" s="318"/>
      <c r="BG67" s="318"/>
      <c r="BH67" s="319"/>
      <c r="BI67" s="404">
        <f>CL67+DN67+EP67</f>
        <v>30000</v>
      </c>
      <c r="BJ67" s="405"/>
      <c r="BK67" s="405"/>
      <c r="BL67" s="405"/>
      <c r="BM67" s="405"/>
      <c r="BN67" s="405"/>
      <c r="BO67" s="405"/>
      <c r="BP67" s="405"/>
      <c r="BQ67" s="405"/>
      <c r="BR67" s="405"/>
      <c r="BS67" s="405"/>
      <c r="BT67" s="405"/>
      <c r="BU67" s="405"/>
      <c r="BV67" s="405"/>
      <c r="BW67" s="413"/>
      <c r="BX67" s="320">
        <f>CZ67+EB67+FD67</f>
        <v>11207.51</v>
      </c>
      <c r="BY67" s="321"/>
      <c r="BZ67" s="321"/>
      <c r="CA67" s="321"/>
      <c r="CB67" s="321"/>
      <c r="CC67" s="321"/>
      <c r="CD67" s="321"/>
      <c r="CE67" s="321"/>
      <c r="CF67" s="321"/>
      <c r="CG67" s="321"/>
      <c r="CH67" s="321"/>
      <c r="CI67" s="321"/>
      <c r="CJ67" s="321"/>
      <c r="CK67" s="322"/>
      <c r="CL67" s="320">
        <v>0</v>
      </c>
      <c r="CM67" s="321"/>
      <c r="CN67" s="321"/>
      <c r="CO67" s="321"/>
      <c r="CP67" s="321"/>
      <c r="CQ67" s="321"/>
      <c r="CR67" s="321"/>
      <c r="CS67" s="321"/>
      <c r="CT67" s="321"/>
      <c r="CU67" s="321"/>
      <c r="CV67" s="321"/>
      <c r="CW67" s="321"/>
      <c r="CX67" s="321"/>
      <c r="CY67" s="322"/>
      <c r="CZ67" s="320">
        <v>0</v>
      </c>
      <c r="DA67" s="321"/>
      <c r="DB67" s="321"/>
      <c r="DC67" s="321"/>
      <c r="DD67" s="321"/>
      <c r="DE67" s="321"/>
      <c r="DF67" s="321"/>
      <c r="DG67" s="321"/>
      <c r="DH67" s="321"/>
      <c r="DI67" s="321"/>
      <c r="DJ67" s="321"/>
      <c r="DK67" s="321"/>
      <c r="DL67" s="321"/>
      <c r="DM67" s="322"/>
      <c r="DN67" s="320">
        <v>0</v>
      </c>
      <c r="DO67" s="321"/>
      <c r="DP67" s="321"/>
      <c r="DQ67" s="321"/>
      <c r="DR67" s="321"/>
      <c r="DS67" s="321"/>
      <c r="DT67" s="321"/>
      <c r="DU67" s="321"/>
      <c r="DV67" s="321"/>
      <c r="DW67" s="321"/>
      <c r="DX67" s="321"/>
      <c r="DY67" s="321"/>
      <c r="DZ67" s="321"/>
      <c r="EA67" s="322"/>
      <c r="EB67" s="320">
        <v>0</v>
      </c>
      <c r="EC67" s="321"/>
      <c r="ED67" s="321"/>
      <c r="EE67" s="321"/>
      <c r="EF67" s="321"/>
      <c r="EG67" s="321"/>
      <c r="EH67" s="321"/>
      <c r="EI67" s="321"/>
      <c r="EJ67" s="321"/>
      <c r="EK67" s="321"/>
      <c r="EL67" s="321"/>
      <c r="EM67" s="321"/>
      <c r="EN67" s="321"/>
      <c r="EO67" s="322"/>
      <c r="EP67" s="320">
        <v>30000</v>
      </c>
      <c r="EQ67" s="321"/>
      <c r="ER67" s="321"/>
      <c r="ES67" s="321"/>
      <c r="ET67" s="321"/>
      <c r="EU67" s="321"/>
      <c r="EV67" s="321"/>
      <c r="EW67" s="321"/>
      <c r="EX67" s="321"/>
      <c r="EY67" s="321"/>
      <c r="EZ67" s="321"/>
      <c r="FA67" s="321"/>
      <c r="FB67" s="321"/>
      <c r="FC67" s="322"/>
      <c r="FD67" s="320">
        <v>11207.51</v>
      </c>
      <c r="FE67" s="321"/>
      <c r="FF67" s="321"/>
      <c r="FG67" s="321"/>
      <c r="FH67" s="321"/>
      <c r="FI67" s="321"/>
      <c r="FJ67" s="321"/>
      <c r="FK67" s="321"/>
      <c r="FL67" s="321"/>
      <c r="FM67" s="321"/>
      <c r="FN67" s="321"/>
      <c r="FO67" s="321"/>
      <c r="FP67" s="321"/>
      <c r="FQ67" s="322"/>
    </row>
    <row r="68" spans="1:173" ht="30.75" customHeight="1">
      <c r="A68" s="351" t="s">
        <v>274</v>
      </c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14"/>
      <c r="AT68" s="315"/>
      <c r="AU68" s="315"/>
      <c r="AV68" s="315"/>
      <c r="AW68" s="315"/>
      <c r="AX68" s="316"/>
      <c r="AY68" s="317" t="s">
        <v>275</v>
      </c>
      <c r="AZ68" s="318"/>
      <c r="BA68" s="318"/>
      <c r="BB68" s="318"/>
      <c r="BC68" s="318"/>
      <c r="BD68" s="318"/>
      <c r="BE68" s="318"/>
      <c r="BF68" s="318"/>
      <c r="BG68" s="318"/>
      <c r="BH68" s="319"/>
      <c r="BI68" s="404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13"/>
      <c r="BX68" s="320"/>
      <c r="BY68" s="321"/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2"/>
      <c r="CL68" s="320"/>
      <c r="CM68" s="321"/>
      <c r="CN68" s="321"/>
      <c r="CO68" s="321"/>
      <c r="CP68" s="321"/>
      <c r="CQ68" s="321"/>
      <c r="CR68" s="321"/>
      <c r="CS68" s="321"/>
      <c r="CT68" s="321"/>
      <c r="CU68" s="321"/>
      <c r="CV68" s="321"/>
      <c r="CW68" s="321"/>
      <c r="CX68" s="321"/>
      <c r="CY68" s="322"/>
      <c r="CZ68" s="323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5"/>
      <c r="DN68" s="320"/>
      <c r="DO68" s="321"/>
      <c r="DP68" s="321"/>
      <c r="DQ68" s="321"/>
      <c r="DR68" s="321"/>
      <c r="DS68" s="321"/>
      <c r="DT68" s="321"/>
      <c r="DU68" s="321"/>
      <c r="DV68" s="321"/>
      <c r="DW68" s="321"/>
      <c r="DX68" s="321"/>
      <c r="DY68" s="321"/>
      <c r="DZ68" s="321"/>
      <c r="EA68" s="322"/>
      <c r="EB68" s="323"/>
      <c r="EC68" s="324"/>
      <c r="ED68" s="324"/>
      <c r="EE68" s="324"/>
      <c r="EF68" s="324"/>
      <c r="EG68" s="324"/>
      <c r="EH68" s="324"/>
      <c r="EI68" s="324"/>
      <c r="EJ68" s="324"/>
      <c r="EK68" s="324"/>
      <c r="EL68" s="324"/>
      <c r="EM68" s="324"/>
      <c r="EN68" s="324"/>
      <c r="EO68" s="325"/>
      <c r="EP68" s="320"/>
      <c r="EQ68" s="321"/>
      <c r="ER68" s="321"/>
      <c r="ES68" s="321"/>
      <c r="ET68" s="321"/>
      <c r="EU68" s="321"/>
      <c r="EV68" s="321"/>
      <c r="EW68" s="321"/>
      <c r="EX68" s="321"/>
      <c r="EY68" s="321"/>
      <c r="EZ68" s="321"/>
      <c r="FA68" s="321"/>
      <c r="FB68" s="321"/>
      <c r="FC68" s="322"/>
      <c r="FD68" s="323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5"/>
    </row>
    <row r="69" spans="1:173" ht="15">
      <c r="A69" s="351" t="s">
        <v>276</v>
      </c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14"/>
      <c r="AT69" s="315"/>
      <c r="AU69" s="315"/>
      <c r="AV69" s="315"/>
      <c r="AW69" s="315"/>
      <c r="AX69" s="316"/>
      <c r="AY69" s="317" t="s">
        <v>277</v>
      </c>
      <c r="AZ69" s="318"/>
      <c r="BA69" s="318"/>
      <c r="BB69" s="318"/>
      <c r="BC69" s="318"/>
      <c r="BD69" s="318"/>
      <c r="BE69" s="318"/>
      <c r="BF69" s="318"/>
      <c r="BG69" s="318"/>
      <c r="BH69" s="319"/>
      <c r="BI69" s="404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13"/>
      <c r="BX69" s="320"/>
      <c r="BY69" s="321"/>
      <c r="BZ69" s="321"/>
      <c r="CA69" s="321"/>
      <c r="CB69" s="321"/>
      <c r="CC69" s="321"/>
      <c r="CD69" s="321"/>
      <c r="CE69" s="321"/>
      <c r="CF69" s="321"/>
      <c r="CG69" s="321"/>
      <c r="CH69" s="321"/>
      <c r="CI69" s="321"/>
      <c r="CJ69" s="321"/>
      <c r="CK69" s="322"/>
      <c r="CL69" s="320"/>
      <c r="CM69" s="321"/>
      <c r="CN69" s="321"/>
      <c r="CO69" s="321"/>
      <c r="CP69" s="321"/>
      <c r="CQ69" s="321"/>
      <c r="CR69" s="321"/>
      <c r="CS69" s="321"/>
      <c r="CT69" s="321"/>
      <c r="CU69" s="321"/>
      <c r="CV69" s="321"/>
      <c r="CW69" s="321"/>
      <c r="CX69" s="321"/>
      <c r="CY69" s="322"/>
      <c r="CZ69" s="323"/>
      <c r="DA69" s="324"/>
      <c r="DB69" s="324"/>
      <c r="DC69" s="324"/>
      <c r="DD69" s="324"/>
      <c r="DE69" s="324"/>
      <c r="DF69" s="324"/>
      <c r="DG69" s="324"/>
      <c r="DH69" s="324"/>
      <c r="DI69" s="324"/>
      <c r="DJ69" s="324"/>
      <c r="DK69" s="324"/>
      <c r="DL69" s="324"/>
      <c r="DM69" s="325"/>
      <c r="DN69" s="320"/>
      <c r="DO69" s="321"/>
      <c r="DP69" s="321"/>
      <c r="DQ69" s="321"/>
      <c r="DR69" s="321"/>
      <c r="DS69" s="321"/>
      <c r="DT69" s="321"/>
      <c r="DU69" s="321"/>
      <c r="DV69" s="321"/>
      <c r="DW69" s="321"/>
      <c r="DX69" s="321"/>
      <c r="DY69" s="321"/>
      <c r="DZ69" s="321"/>
      <c r="EA69" s="322"/>
      <c r="EB69" s="323"/>
      <c r="EC69" s="324"/>
      <c r="ED69" s="324"/>
      <c r="EE69" s="324"/>
      <c r="EF69" s="324"/>
      <c r="EG69" s="324"/>
      <c r="EH69" s="324"/>
      <c r="EI69" s="324"/>
      <c r="EJ69" s="324"/>
      <c r="EK69" s="324"/>
      <c r="EL69" s="324"/>
      <c r="EM69" s="324"/>
      <c r="EN69" s="324"/>
      <c r="EO69" s="325"/>
      <c r="EP69" s="320"/>
      <c r="EQ69" s="321"/>
      <c r="ER69" s="321"/>
      <c r="ES69" s="321"/>
      <c r="ET69" s="321"/>
      <c r="EU69" s="321"/>
      <c r="EV69" s="321"/>
      <c r="EW69" s="321"/>
      <c r="EX69" s="321"/>
      <c r="EY69" s="321"/>
      <c r="EZ69" s="321"/>
      <c r="FA69" s="321"/>
      <c r="FB69" s="321"/>
      <c r="FC69" s="322"/>
      <c r="FD69" s="323"/>
      <c r="FE69" s="324"/>
      <c r="FF69" s="324"/>
      <c r="FG69" s="324"/>
      <c r="FH69" s="324"/>
      <c r="FI69" s="324"/>
      <c r="FJ69" s="324"/>
      <c r="FK69" s="324"/>
      <c r="FL69" s="324"/>
      <c r="FM69" s="324"/>
      <c r="FN69" s="324"/>
      <c r="FO69" s="324"/>
      <c r="FP69" s="324"/>
      <c r="FQ69" s="325"/>
    </row>
    <row r="70" spans="1:173" ht="15">
      <c r="A70" s="351" t="s">
        <v>278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14"/>
      <c r="AT70" s="315"/>
      <c r="AU70" s="315"/>
      <c r="AV70" s="315"/>
      <c r="AW70" s="315"/>
      <c r="AX70" s="316"/>
      <c r="AY70" s="317" t="s">
        <v>279</v>
      </c>
      <c r="AZ70" s="318"/>
      <c r="BA70" s="318"/>
      <c r="BB70" s="318"/>
      <c r="BC70" s="318"/>
      <c r="BD70" s="318"/>
      <c r="BE70" s="318"/>
      <c r="BF70" s="318"/>
      <c r="BG70" s="318"/>
      <c r="BH70" s="319"/>
      <c r="BI70" s="404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13"/>
      <c r="BX70" s="320"/>
      <c r="BY70" s="321"/>
      <c r="BZ70" s="321"/>
      <c r="CA70" s="321"/>
      <c r="CB70" s="321"/>
      <c r="CC70" s="321"/>
      <c r="CD70" s="321"/>
      <c r="CE70" s="321"/>
      <c r="CF70" s="321"/>
      <c r="CG70" s="321"/>
      <c r="CH70" s="321"/>
      <c r="CI70" s="321"/>
      <c r="CJ70" s="321"/>
      <c r="CK70" s="322"/>
      <c r="CL70" s="320"/>
      <c r="CM70" s="321"/>
      <c r="CN70" s="321"/>
      <c r="CO70" s="321"/>
      <c r="CP70" s="321"/>
      <c r="CQ70" s="321"/>
      <c r="CR70" s="321"/>
      <c r="CS70" s="321"/>
      <c r="CT70" s="321"/>
      <c r="CU70" s="321"/>
      <c r="CV70" s="321"/>
      <c r="CW70" s="321"/>
      <c r="CX70" s="321"/>
      <c r="CY70" s="322"/>
      <c r="CZ70" s="323"/>
      <c r="DA70" s="324"/>
      <c r="DB70" s="324"/>
      <c r="DC70" s="324"/>
      <c r="DD70" s="324"/>
      <c r="DE70" s="324"/>
      <c r="DF70" s="324"/>
      <c r="DG70" s="324"/>
      <c r="DH70" s="324"/>
      <c r="DI70" s="324"/>
      <c r="DJ70" s="324"/>
      <c r="DK70" s="324"/>
      <c r="DL70" s="324"/>
      <c r="DM70" s="325"/>
      <c r="DN70" s="320"/>
      <c r="DO70" s="321"/>
      <c r="DP70" s="321"/>
      <c r="DQ70" s="321"/>
      <c r="DR70" s="321"/>
      <c r="DS70" s="321"/>
      <c r="DT70" s="321"/>
      <c r="DU70" s="321"/>
      <c r="DV70" s="321"/>
      <c r="DW70" s="321"/>
      <c r="DX70" s="321"/>
      <c r="DY70" s="321"/>
      <c r="DZ70" s="321"/>
      <c r="EA70" s="322"/>
      <c r="EB70" s="323"/>
      <c r="EC70" s="324"/>
      <c r="ED70" s="324"/>
      <c r="EE70" s="324"/>
      <c r="EF70" s="324"/>
      <c r="EG70" s="324"/>
      <c r="EH70" s="324"/>
      <c r="EI70" s="324"/>
      <c r="EJ70" s="324"/>
      <c r="EK70" s="324"/>
      <c r="EL70" s="324"/>
      <c r="EM70" s="324"/>
      <c r="EN70" s="324"/>
      <c r="EO70" s="325"/>
      <c r="EP70" s="320"/>
      <c r="EQ70" s="321"/>
      <c r="ER70" s="321"/>
      <c r="ES70" s="321"/>
      <c r="ET70" s="321"/>
      <c r="EU70" s="321"/>
      <c r="EV70" s="321"/>
      <c r="EW70" s="321"/>
      <c r="EX70" s="321"/>
      <c r="EY70" s="321"/>
      <c r="EZ70" s="321"/>
      <c r="FA70" s="321"/>
      <c r="FB70" s="321"/>
      <c r="FC70" s="322"/>
      <c r="FD70" s="323"/>
      <c r="FE70" s="324"/>
      <c r="FF70" s="324"/>
      <c r="FG70" s="324"/>
      <c r="FH70" s="324"/>
      <c r="FI70" s="324"/>
      <c r="FJ70" s="324"/>
      <c r="FK70" s="324"/>
      <c r="FL70" s="324"/>
      <c r="FM70" s="324"/>
      <c r="FN70" s="324"/>
      <c r="FO70" s="324"/>
      <c r="FP70" s="324"/>
      <c r="FQ70" s="325"/>
    </row>
    <row r="71" spans="1:173" ht="15">
      <c r="A71" s="351" t="s">
        <v>280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14"/>
      <c r="AT71" s="315"/>
      <c r="AU71" s="315"/>
      <c r="AV71" s="315"/>
      <c r="AW71" s="315"/>
      <c r="AX71" s="316"/>
      <c r="AY71" s="317" t="s">
        <v>281</v>
      </c>
      <c r="AZ71" s="318"/>
      <c r="BA71" s="318"/>
      <c r="BB71" s="318"/>
      <c r="BC71" s="318"/>
      <c r="BD71" s="318"/>
      <c r="BE71" s="318"/>
      <c r="BF71" s="318"/>
      <c r="BG71" s="318"/>
      <c r="BH71" s="319"/>
      <c r="BI71" s="404"/>
      <c r="BJ71" s="405"/>
      <c r="BK71" s="405"/>
      <c r="BL71" s="405"/>
      <c r="BM71" s="405"/>
      <c r="BN71" s="405"/>
      <c r="BO71" s="405"/>
      <c r="BP71" s="405"/>
      <c r="BQ71" s="405"/>
      <c r="BR71" s="405"/>
      <c r="BS71" s="405"/>
      <c r="BT71" s="405"/>
      <c r="BU71" s="405"/>
      <c r="BV71" s="405"/>
      <c r="BW71" s="413"/>
      <c r="BX71" s="320"/>
      <c r="BY71" s="321"/>
      <c r="BZ71" s="321"/>
      <c r="CA71" s="321"/>
      <c r="CB71" s="321"/>
      <c r="CC71" s="321"/>
      <c r="CD71" s="321"/>
      <c r="CE71" s="321"/>
      <c r="CF71" s="321"/>
      <c r="CG71" s="321"/>
      <c r="CH71" s="321"/>
      <c r="CI71" s="321"/>
      <c r="CJ71" s="321"/>
      <c r="CK71" s="322"/>
      <c r="CL71" s="320"/>
      <c r="CM71" s="321"/>
      <c r="CN71" s="321"/>
      <c r="CO71" s="321"/>
      <c r="CP71" s="321"/>
      <c r="CQ71" s="321"/>
      <c r="CR71" s="321"/>
      <c r="CS71" s="321"/>
      <c r="CT71" s="321"/>
      <c r="CU71" s="321"/>
      <c r="CV71" s="321"/>
      <c r="CW71" s="321"/>
      <c r="CX71" s="321"/>
      <c r="CY71" s="322"/>
      <c r="CZ71" s="323"/>
      <c r="DA71" s="324"/>
      <c r="DB71" s="324"/>
      <c r="DC71" s="324"/>
      <c r="DD71" s="324"/>
      <c r="DE71" s="324"/>
      <c r="DF71" s="324"/>
      <c r="DG71" s="324"/>
      <c r="DH71" s="324"/>
      <c r="DI71" s="324"/>
      <c r="DJ71" s="324"/>
      <c r="DK71" s="324"/>
      <c r="DL71" s="324"/>
      <c r="DM71" s="325"/>
      <c r="DN71" s="320"/>
      <c r="DO71" s="321"/>
      <c r="DP71" s="321"/>
      <c r="DQ71" s="321"/>
      <c r="DR71" s="321"/>
      <c r="DS71" s="321"/>
      <c r="DT71" s="321"/>
      <c r="DU71" s="321"/>
      <c r="DV71" s="321"/>
      <c r="DW71" s="321"/>
      <c r="DX71" s="321"/>
      <c r="DY71" s="321"/>
      <c r="DZ71" s="321"/>
      <c r="EA71" s="322"/>
      <c r="EB71" s="323"/>
      <c r="EC71" s="324"/>
      <c r="ED71" s="324"/>
      <c r="EE71" s="324"/>
      <c r="EF71" s="324"/>
      <c r="EG71" s="324"/>
      <c r="EH71" s="324"/>
      <c r="EI71" s="324"/>
      <c r="EJ71" s="324"/>
      <c r="EK71" s="324"/>
      <c r="EL71" s="324"/>
      <c r="EM71" s="324"/>
      <c r="EN71" s="324"/>
      <c r="EO71" s="325"/>
      <c r="EP71" s="320"/>
      <c r="EQ71" s="321"/>
      <c r="ER71" s="321"/>
      <c r="ES71" s="321"/>
      <c r="ET71" s="321"/>
      <c r="EU71" s="321"/>
      <c r="EV71" s="321"/>
      <c r="EW71" s="321"/>
      <c r="EX71" s="321"/>
      <c r="EY71" s="321"/>
      <c r="EZ71" s="321"/>
      <c r="FA71" s="321"/>
      <c r="FB71" s="321"/>
      <c r="FC71" s="322"/>
      <c r="FD71" s="323"/>
      <c r="FE71" s="324"/>
      <c r="FF71" s="324"/>
      <c r="FG71" s="324"/>
      <c r="FH71" s="324"/>
      <c r="FI71" s="324"/>
      <c r="FJ71" s="324"/>
      <c r="FK71" s="324"/>
      <c r="FL71" s="324"/>
      <c r="FM71" s="324"/>
      <c r="FN71" s="324"/>
      <c r="FO71" s="324"/>
      <c r="FP71" s="324"/>
      <c r="FQ71" s="325"/>
    </row>
    <row r="72" spans="1:173" ht="42.75" customHeight="1">
      <c r="A72" s="329" t="s">
        <v>282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30">
        <v>240</v>
      </c>
      <c r="AT72" s="331"/>
      <c r="AU72" s="331"/>
      <c r="AV72" s="331"/>
      <c r="AW72" s="331"/>
      <c r="AX72" s="332"/>
      <c r="AY72" s="367" t="s">
        <v>283</v>
      </c>
      <c r="AZ72" s="368"/>
      <c r="BA72" s="368"/>
      <c r="BB72" s="368"/>
      <c r="BC72" s="368"/>
      <c r="BD72" s="368"/>
      <c r="BE72" s="368"/>
      <c r="BF72" s="368"/>
      <c r="BG72" s="368"/>
      <c r="BH72" s="369"/>
      <c r="BI72" s="414">
        <f>CL72+DN72+EP72</f>
        <v>0</v>
      </c>
      <c r="BJ72" s="415"/>
      <c r="BK72" s="415"/>
      <c r="BL72" s="415"/>
      <c r="BM72" s="415"/>
      <c r="BN72" s="415"/>
      <c r="BO72" s="415"/>
      <c r="BP72" s="415"/>
      <c r="BQ72" s="415"/>
      <c r="BR72" s="415"/>
      <c r="BS72" s="415"/>
      <c r="BT72" s="415"/>
      <c r="BU72" s="415"/>
      <c r="BV72" s="415"/>
      <c r="BW72" s="416"/>
      <c r="BX72" s="323">
        <f>CZ72+EB72+FD72</f>
        <v>0</v>
      </c>
      <c r="BY72" s="324"/>
      <c r="BZ72" s="324"/>
      <c r="CA72" s="324"/>
      <c r="CB72" s="324"/>
      <c r="CC72" s="324"/>
      <c r="CD72" s="324"/>
      <c r="CE72" s="324"/>
      <c r="CF72" s="324"/>
      <c r="CG72" s="324"/>
      <c r="CH72" s="324"/>
      <c r="CI72" s="324"/>
      <c r="CJ72" s="324"/>
      <c r="CK72" s="325"/>
      <c r="CL72" s="323">
        <f>CL73+CL74+CL75</f>
        <v>0</v>
      </c>
      <c r="CM72" s="324"/>
      <c r="CN72" s="324"/>
      <c r="CO72" s="324"/>
      <c r="CP72" s="324"/>
      <c r="CQ72" s="324"/>
      <c r="CR72" s="324"/>
      <c r="CS72" s="324"/>
      <c r="CT72" s="324"/>
      <c r="CU72" s="324"/>
      <c r="CV72" s="324"/>
      <c r="CW72" s="324"/>
      <c r="CX72" s="324"/>
      <c r="CY72" s="325"/>
      <c r="CZ72" s="323">
        <f>CZ73+CZ74+CZ75</f>
        <v>0</v>
      </c>
      <c r="DA72" s="324"/>
      <c r="DB72" s="324"/>
      <c r="DC72" s="324"/>
      <c r="DD72" s="324"/>
      <c r="DE72" s="324"/>
      <c r="DF72" s="324"/>
      <c r="DG72" s="324"/>
      <c r="DH72" s="324"/>
      <c r="DI72" s="324"/>
      <c r="DJ72" s="324"/>
      <c r="DK72" s="324"/>
      <c r="DL72" s="324"/>
      <c r="DM72" s="325"/>
      <c r="DN72" s="352">
        <f>DN73+DN74+DN75</f>
        <v>0</v>
      </c>
      <c r="DO72" s="377"/>
      <c r="DP72" s="377"/>
      <c r="DQ72" s="377"/>
      <c r="DR72" s="377"/>
      <c r="DS72" s="377"/>
      <c r="DT72" s="377"/>
      <c r="DU72" s="377"/>
      <c r="DV72" s="377"/>
      <c r="DW72" s="377"/>
      <c r="DX72" s="377"/>
      <c r="DY72" s="377"/>
      <c r="DZ72" s="377"/>
      <c r="EA72" s="378"/>
      <c r="EB72" s="323">
        <f>EB73+EB74+EB75</f>
        <v>0</v>
      </c>
      <c r="EC72" s="324"/>
      <c r="ED72" s="324"/>
      <c r="EE72" s="324"/>
      <c r="EF72" s="324"/>
      <c r="EG72" s="324"/>
      <c r="EH72" s="324"/>
      <c r="EI72" s="324"/>
      <c r="EJ72" s="324"/>
      <c r="EK72" s="324"/>
      <c r="EL72" s="324"/>
      <c r="EM72" s="324"/>
      <c r="EN72" s="324"/>
      <c r="EO72" s="325"/>
      <c r="EP72" s="323">
        <f>EP73+EP74+EP75</f>
        <v>0</v>
      </c>
      <c r="EQ72" s="324"/>
      <c r="ER72" s="324"/>
      <c r="ES72" s="324"/>
      <c r="ET72" s="324"/>
      <c r="EU72" s="324"/>
      <c r="EV72" s="324"/>
      <c r="EW72" s="324"/>
      <c r="EX72" s="324"/>
      <c r="EY72" s="324"/>
      <c r="EZ72" s="324"/>
      <c r="FA72" s="324"/>
      <c r="FB72" s="324"/>
      <c r="FC72" s="325"/>
      <c r="FD72" s="323">
        <f>FD73+FD74+FD75</f>
        <v>0</v>
      </c>
      <c r="FE72" s="324"/>
      <c r="FF72" s="324"/>
      <c r="FG72" s="324"/>
      <c r="FH72" s="324"/>
      <c r="FI72" s="324"/>
      <c r="FJ72" s="324"/>
      <c r="FK72" s="324"/>
      <c r="FL72" s="324"/>
      <c r="FM72" s="324"/>
      <c r="FN72" s="324"/>
      <c r="FO72" s="324"/>
      <c r="FP72" s="324"/>
      <c r="FQ72" s="325"/>
    </row>
    <row r="73" spans="1:173" ht="15">
      <c r="A73" s="351" t="s">
        <v>220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14"/>
      <c r="AT73" s="315"/>
      <c r="AU73" s="315"/>
      <c r="AV73" s="315"/>
      <c r="AW73" s="315"/>
      <c r="AX73" s="316"/>
      <c r="AY73" s="317" t="s">
        <v>246</v>
      </c>
      <c r="AZ73" s="318"/>
      <c r="BA73" s="318"/>
      <c r="BB73" s="318"/>
      <c r="BC73" s="318"/>
      <c r="BD73" s="318"/>
      <c r="BE73" s="318"/>
      <c r="BF73" s="318"/>
      <c r="BG73" s="318"/>
      <c r="BH73" s="319"/>
      <c r="BI73" s="404"/>
      <c r="BJ73" s="405"/>
      <c r="BK73" s="405"/>
      <c r="BL73" s="405"/>
      <c r="BM73" s="405"/>
      <c r="BN73" s="405"/>
      <c r="BO73" s="405"/>
      <c r="BP73" s="405"/>
      <c r="BQ73" s="405"/>
      <c r="BR73" s="405"/>
      <c r="BS73" s="405"/>
      <c r="BT73" s="405"/>
      <c r="BU73" s="405"/>
      <c r="BV73" s="405"/>
      <c r="BW73" s="413"/>
      <c r="BX73" s="320"/>
      <c r="BY73" s="321"/>
      <c r="BZ73" s="321"/>
      <c r="CA73" s="321"/>
      <c r="CB73" s="321"/>
      <c r="CC73" s="321"/>
      <c r="CD73" s="321"/>
      <c r="CE73" s="321"/>
      <c r="CF73" s="321"/>
      <c r="CG73" s="321"/>
      <c r="CH73" s="321"/>
      <c r="CI73" s="321"/>
      <c r="CJ73" s="321"/>
      <c r="CK73" s="322"/>
      <c r="CL73" s="320"/>
      <c r="CM73" s="321"/>
      <c r="CN73" s="321"/>
      <c r="CO73" s="321"/>
      <c r="CP73" s="321"/>
      <c r="CQ73" s="321"/>
      <c r="CR73" s="321"/>
      <c r="CS73" s="321"/>
      <c r="CT73" s="321"/>
      <c r="CU73" s="321"/>
      <c r="CV73" s="321"/>
      <c r="CW73" s="321"/>
      <c r="CX73" s="321"/>
      <c r="CY73" s="322"/>
      <c r="CZ73" s="323"/>
      <c r="DA73" s="324"/>
      <c r="DB73" s="324"/>
      <c r="DC73" s="324"/>
      <c r="DD73" s="324"/>
      <c r="DE73" s="324"/>
      <c r="DF73" s="324"/>
      <c r="DG73" s="324"/>
      <c r="DH73" s="324"/>
      <c r="DI73" s="324"/>
      <c r="DJ73" s="324"/>
      <c r="DK73" s="324"/>
      <c r="DL73" s="324"/>
      <c r="DM73" s="325"/>
      <c r="DN73" s="320"/>
      <c r="DO73" s="321"/>
      <c r="DP73" s="321"/>
      <c r="DQ73" s="321"/>
      <c r="DR73" s="321"/>
      <c r="DS73" s="321"/>
      <c r="DT73" s="321"/>
      <c r="DU73" s="321"/>
      <c r="DV73" s="321"/>
      <c r="DW73" s="321"/>
      <c r="DX73" s="321"/>
      <c r="DY73" s="321"/>
      <c r="DZ73" s="321"/>
      <c r="EA73" s="322"/>
      <c r="EB73" s="323"/>
      <c r="EC73" s="324"/>
      <c r="ED73" s="324"/>
      <c r="EE73" s="324"/>
      <c r="EF73" s="324"/>
      <c r="EG73" s="324"/>
      <c r="EH73" s="324"/>
      <c r="EI73" s="324"/>
      <c r="EJ73" s="324"/>
      <c r="EK73" s="324"/>
      <c r="EL73" s="324"/>
      <c r="EM73" s="324"/>
      <c r="EN73" s="324"/>
      <c r="EO73" s="325"/>
      <c r="EP73" s="320"/>
      <c r="EQ73" s="321"/>
      <c r="ER73" s="321"/>
      <c r="ES73" s="321"/>
      <c r="ET73" s="321"/>
      <c r="EU73" s="321"/>
      <c r="EV73" s="321"/>
      <c r="EW73" s="321"/>
      <c r="EX73" s="321"/>
      <c r="EY73" s="321"/>
      <c r="EZ73" s="321"/>
      <c r="FA73" s="321"/>
      <c r="FB73" s="321"/>
      <c r="FC73" s="322"/>
      <c r="FD73" s="323"/>
      <c r="FE73" s="324"/>
      <c r="FF73" s="324"/>
      <c r="FG73" s="324"/>
      <c r="FH73" s="324"/>
      <c r="FI73" s="324"/>
      <c r="FJ73" s="324"/>
      <c r="FK73" s="324"/>
      <c r="FL73" s="324"/>
      <c r="FM73" s="324"/>
      <c r="FN73" s="324"/>
      <c r="FO73" s="324"/>
      <c r="FP73" s="324"/>
      <c r="FQ73" s="325"/>
    </row>
    <row r="74" spans="1:173" ht="49.5" customHeight="1">
      <c r="A74" s="351" t="s">
        <v>284</v>
      </c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  <c r="AS74" s="314"/>
      <c r="AT74" s="315"/>
      <c r="AU74" s="315"/>
      <c r="AV74" s="315"/>
      <c r="AW74" s="315"/>
      <c r="AX74" s="316"/>
      <c r="AY74" s="317" t="s">
        <v>285</v>
      </c>
      <c r="AZ74" s="318"/>
      <c r="BA74" s="318"/>
      <c r="BB74" s="318"/>
      <c r="BC74" s="318"/>
      <c r="BD74" s="318"/>
      <c r="BE74" s="318"/>
      <c r="BF74" s="318"/>
      <c r="BG74" s="318"/>
      <c r="BH74" s="319"/>
      <c r="BI74" s="404"/>
      <c r="BJ74" s="405"/>
      <c r="BK74" s="405"/>
      <c r="BL74" s="405"/>
      <c r="BM74" s="405"/>
      <c r="BN74" s="405"/>
      <c r="BO74" s="405"/>
      <c r="BP74" s="405"/>
      <c r="BQ74" s="405"/>
      <c r="BR74" s="405"/>
      <c r="BS74" s="405"/>
      <c r="BT74" s="405"/>
      <c r="BU74" s="405"/>
      <c r="BV74" s="405"/>
      <c r="BW74" s="413"/>
      <c r="BX74" s="320"/>
      <c r="BY74" s="321"/>
      <c r="BZ74" s="321"/>
      <c r="CA74" s="321"/>
      <c r="CB74" s="321"/>
      <c r="CC74" s="321"/>
      <c r="CD74" s="321"/>
      <c r="CE74" s="321"/>
      <c r="CF74" s="321"/>
      <c r="CG74" s="321"/>
      <c r="CH74" s="321"/>
      <c r="CI74" s="321"/>
      <c r="CJ74" s="321"/>
      <c r="CK74" s="322"/>
      <c r="CL74" s="320"/>
      <c r="CM74" s="321"/>
      <c r="CN74" s="321"/>
      <c r="CO74" s="321"/>
      <c r="CP74" s="321"/>
      <c r="CQ74" s="321"/>
      <c r="CR74" s="321"/>
      <c r="CS74" s="321"/>
      <c r="CT74" s="321"/>
      <c r="CU74" s="321"/>
      <c r="CV74" s="321"/>
      <c r="CW74" s="321"/>
      <c r="CX74" s="321"/>
      <c r="CY74" s="322"/>
      <c r="CZ74" s="323"/>
      <c r="DA74" s="324"/>
      <c r="DB74" s="324"/>
      <c r="DC74" s="324"/>
      <c r="DD74" s="324"/>
      <c r="DE74" s="324"/>
      <c r="DF74" s="324"/>
      <c r="DG74" s="324"/>
      <c r="DH74" s="324"/>
      <c r="DI74" s="324"/>
      <c r="DJ74" s="324"/>
      <c r="DK74" s="324"/>
      <c r="DL74" s="324"/>
      <c r="DM74" s="325"/>
      <c r="DN74" s="320"/>
      <c r="DO74" s="321"/>
      <c r="DP74" s="321"/>
      <c r="DQ74" s="321"/>
      <c r="DR74" s="321"/>
      <c r="DS74" s="321"/>
      <c r="DT74" s="321"/>
      <c r="DU74" s="321"/>
      <c r="DV74" s="321"/>
      <c r="DW74" s="321"/>
      <c r="DX74" s="321"/>
      <c r="DY74" s="321"/>
      <c r="DZ74" s="321"/>
      <c r="EA74" s="322"/>
      <c r="EB74" s="323"/>
      <c r="EC74" s="324"/>
      <c r="ED74" s="324"/>
      <c r="EE74" s="324"/>
      <c r="EF74" s="324"/>
      <c r="EG74" s="324"/>
      <c r="EH74" s="324"/>
      <c r="EI74" s="324"/>
      <c r="EJ74" s="324"/>
      <c r="EK74" s="324"/>
      <c r="EL74" s="324"/>
      <c r="EM74" s="324"/>
      <c r="EN74" s="324"/>
      <c r="EO74" s="325"/>
      <c r="EP74" s="320"/>
      <c r="EQ74" s="321"/>
      <c r="ER74" s="321"/>
      <c r="ES74" s="321"/>
      <c r="ET74" s="321"/>
      <c r="EU74" s="321"/>
      <c r="EV74" s="321"/>
      <c r="EW74" s="321"/>
      <c r="EX74" s="321"/>
      <c r="EY74" s="321"/>
      <c r="EZ74" s="321"/>
      <c r="FA74" s="321"/>
      <c r="FB74" s="321"/>
      <c r="FC74" s="322"/>
      <c r="FD74" s="323"/>
      <c r="FE74" s="324"/>
      <c r="FF74" s="324"/>
      <c r="FG74" s="324"/>
      <c r="FH74" s="324"/>
      <c r="FI74" s="324"/>
      <c r="FJ74" s="324"/>
      <c r="FK74" s="324"/>
      <c r="FL74" s="324"/>
      <c r="FM74" s="324"/>
      <c r="FN74" s="324"/>
      <c r="FO74" s="324"/>
      <c r="FP74" s="324"/>
      <c r="FQ74" s="325"/>
    </row>
    <row r="75" spans="1:173" ht="49.5" customHeight="1">
      <c r="A75" s="351" t="s">
        <v>286</v>
      </c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14"/>
      <c r="AT75" s="315"/>
      <c r="AU75" s="315"/>
      <c r="AV75" s="315"/>
      <c r="AW75" s="315"/>
      <c r="AX75" s="316"/>
      <c r="AY75" s="317" t="s">
        <v>287</v>
      </c>
      <c r="AZ75" s="318"/>
      <c r="BA75" s="318"/>
      <c r="BB75" s="318"/>
      <c r="BC75" s="318"/>
      <c r="BD75" s="318"/>
      <c r="BE75" s="318"/>
      <c r="BF75" s="318"/>
      <c r="BG75" s="318"/>
      <c r="BH75" s="319"/>
      <c r="BI75" s="404"/>
      <c r="BJ75" s="405"/>
      <c r="BK75" s="405"/>
      <c r="BL75" s="405"/>
      <c r="BM75" s="405"/>
      <c r="BN75" s="405"/>
      <c r="BO75" s="405"/>
      <c r="BP75" s="405"/>
      <c r="BQ75" s="405"/>
      <c r="BR75" s="405"/>
      <c r="BS75" s="405"/>
      <c r="BT75" s="405"/>
      <c r="BU75" s="405"/>
      <c r="BV75" s="405"/>
      <c r="BW75" s="413"/>
      <c r="BX75" s="320"/>
      <c r="BY75" s="321"/>
      <c r="BZ75" s="321"/>
      <c r="CA75" s="321"/>
      <c r="CB75" s="321"/>
      <c r="CC75" s="321"/>
      <c r="CD75" s="321"/>
      <c r="CE75" s="321"/>
      <c r="CF75" s="321"/>
      <c r="CG75" s="321"/>
      <c r="CH75" s="321"/>
      <c r="CI75" s="321"/>
      <c r="CJ75" s="321"/>
      <c r="CK75" s="322"/>
      <c r="CL75" s="320"/>
      <c r="CM75" s="321"/>
      <c r="CN75" s="321"/>
      <c r="CO75" s="321"/>
      <c r="CP75" s="321"/>
      <c r="CQ75" s="321"/>
      <c r="CR75" s="321"/>
      <c r="CS75" s="321"/>
      <c r="CT75" s="321"/>
      <c r="CU75" s="321"/>
      <c r="CV75" s="321"/>
      <c r="CW75" s="321"/>
      <c r="CX75" s="321"/>
      <c r="CY75" s="322"/>
      <c r="CZ75" s="323"/>
      <c r="DA75" s="324"/>
      <c r="DB75" s="324"/>
      <c r="DC75" s="324"/>
      <c r="DD75" s="324"/>
      <c r="DE75" s="324"/>
      <c r="DF75" s="324"/>
      <c r="DG75" s="324"/>
      <c r="DH75" s="324"/>
      <c r="DI75" s="324"/>
      <c r="DJ75" s="324"/>
      <c r="DK75" s="324"/>
      <c r="DL75" s="324"/>
      <c r="DM75" s="325"/>
      <c r="DN75" s="320"/>
      <c r="DO75" s="321"/>
      <c r="DP75" s="321"/>
      <c r="DQ75" s="321"/>
      <c r="DR75" s="321"/>
      <c r="DS75" s="321"/>
      <c r="DT75" s="321"/>
      <c r="DU75" s="321"/>
      <c r="DV75" s="321"/>
      <c r="DW75" s="321"/>
      <c r="DX75" s="321"/>
      <c r="DY75" s="321"/>
      <c r="DZ75" s="321"/>
      <c r="EA75" s="322"/>
      <c r="EB75" s="323"/>
      <c r="EC75" s="324"/>
      <c r="ED75" s="324"/>
      <c r="EE75" s="324"/>
      <c r="EF75" s="324"/>
      <c r="EG75" s="324"/>
      <c r="EH75" s="324"/>
      <c r="EI75" s="324"/>
      <c r="EJ75" s="324"/>
      <c r="EK75" s="324"/>
      <c r="EL75" s="324"/>
      <c r="EM75" s="324"/>
      <c r="EN75" s="324"/>
      <c r="EO75" s="325"/>
      <c r="EP75" s="320"/>
      <c r="EQ75" s="321"/>
      <c r="ER75" s="321"/>
      <c r="ES75" s="321"/>
      <c r="ET75" s="321"/>
      <c r="EU75" s="321"/>
      <c r="EV75" s="321"/>
      <c r="EW75" s="321"/>
      <c r="EX75" s="321"/>
      <c r="EY75" s="321"/>
      <c r="EZ75" s="321"/>
      <c r="FA75" s="321"/>
      <c r="FB75" s="321"/>
      <c r="FC75" s="322"/>
      <c r="FD75" s="323"/>
      <c r="FE75" s="324"/>
      <c r="FF75" s="324"/>
      <c r="FG75" s="324"/>
      <c r="FH75" s="324"/>
      <c r="FI75" s="324"/>
      <c r="FJ75" s="324"/>
      <c r="FK75" s="324"/>
      <c r="FL75" s="324"/>
      <c r="FM75" s="324"/>
      <c r="FN75" s="324"/>
      <c r="FO75" s="324"/>
      <c r="FP75" s="324"/>
      <c r="FQ75" s="325"/>
    </row>
    <row r="76" spans="1:173" ht="15">
      <c r="A76" s="329" t="s">
        <v>288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30">
        <v>250</v>
      </c>
      <c r="AT76" s="331"/>
      <c r="AU76" s="331"/>
      <c r="AV76" s="331"/>
      <c r="AW76" s="331"/>
      <c r="AX76" s="332"/>
      <c r="AY76" s="367" t="s">
        <v>289</v>
      </c>
      <c r="AZ76" s="368"/>
      <c r="BA76" s="368"/>
      <c r="BB76" s="368"/>
      <c r="BC76" s="368"/>
      <c r="BD76" s="368"/>
      <c r="BE76" s="368"/>
      <c r="BF76" s="368"/>
      <c r="BG76" s="368"/>
      <c r="BH76" s="369"/>
      <c r="BI76" s="414">
        <f>CL76+DN76+EP76</f>
        <v>1028662.01</v>
      </c>
      <c r="BJ76" s="415"/>
      <c r="BK76" s="415"/>
      <c r="BL76" s="415"/>
      <c r="BM76" s="415"/>
      <c r="BN76" s="415"/>
      <c r="BO76" s="415"/>
      <c r="BP76" s="415"/>
      <c r="BQ76" s="415"/>
      <c r="BR76" s="415"/>
      <c r="BS76" s="415"/>
      <c r="BT76" s="415"/>
      <c r="BU76" s="415"/>
      <c r="BV76" s="415"/>
      <c r="BW76" s="416"/>
      <c r="BX76" s="323">
        <f>CZ76+EB76+FD76</f>
        <v>870997.19</v>
      </c>
      <c r="BY76" s="324"/>
      <c r="BZ76" s="324"/>
      <c r="CA76" s="324"/>
      <c r="CB76" s="324"/>
      <c r="CC76" s="324"/>
      <c r="CD76" s="324"/>
      <c r="CE76" s="324"/>
      <c r="CF76" s="324"/>
      <c r="CG76" s="324"/>
      <c r="CH76" s="324"/>
      <c r="CI76" s="324"/>
      <c r="CJ76" s="324"/>
      <c r="CK76" s="325"/>
      <c r="CL76" s="323">
        <f>CL77+CL78+CL79+CL83</f>
        <v>198992</v>
      </c>
      <c r="CM76" s="324"/>
      <c r="CN76" s="324"/>
      <c r="CO76" s="324"/>
      <c r="CP76" s="324"/>
      <c r="CQ76" s="324"/>
      <c r="CR76" s="324"/>
      <c r="CS76" s="324"/>
      <c r="CT76" s="324"/>
      <c r="CU76" s="324"/>
      <c r="CV76" s="324"/>
      <c r="CW76" s="324"/>
      <c r="CX76" s="324"/>
      <c r="CY76" s="325"/>
      <c r="CZ76" s="323">
        <f>CZ77+CZ79+CZ83</f>
        <v>198992</v>
      </c>
      <c r="DA76" s="324"/>
      <c r="DB76" s="324"/>
      <c r="DC76" s="324"/>
      <c r="DD76" s="324"/>
      <c r="DE76" s="324"/>
      <c r="DF76" s="324"/>
      <c r="DG76" s="324"/>
      <c r="DH76" s="324"/>
      <c r="DI76" s="324"/>
      <c r="DJ76" s="324"/>
      <c r="DK76" s="324"/>
      <c r="DL76" s="324"/>
      <c r="DM76" s="325"/>
      <c r="DN76" s="323">
        <f>DN77+DN78+DN79+DN83</f>
        <v>0</v>
      </c>
      <c r="DO76" s="324"/>
      <c r="DP76" s="324"/>
      <c r="DQ76" s="324"/>
      <c r="DR76" s="324"/>
      <c r="DS76" s="324"/>
      <c r="DT76" s="324"/>
      <c r="DU76" s="324"/>
      <c r="DV76" s="324"/>
      <c r="DW76" s="324"/>
      <c r="DX76" s="324"/>
      <c r="DY76" s="324"/>
      <c r="DZ76" s="324"/>
      <c r="EA76" s="325"/>
      <c r="EB76" s="323">
        <f>EB77+EB79+EB83</f>
        <v>0</v>
      </c>
      <c r="EC76" s="324"/>
      <c r="ED76" s="324"/>
      <c r="EE76" s="324"/>
      <c r="EF76" s="324"/>
      <c r="EG76" s="324"/>
      <c r="EH76" s="324"/>
      <c r="EI76" s="324"/>
      <c r="EJ76" s="324"/>
      <c r="EK76" s="324"/>
      <c r="EL76" s="324"/>
      <c r="EM76" s="324"/>
      <c r="EN76" s="324"/>
      <c r="EO76" s="325"/>
      <c r="EP76" s="323">
        <f>EP77+EP78+EP79+EP83</f>
        <v>829670.01</v>
      </c>
      <c r="EQ76" s="324"/>
      <c r="ER76" s="324"/>
      <c r="ES76" s="324"/>
      <c r="ET76" s="324"/>
      <c r="EU76" s="324"/>
      <c r="EV76" s="324"/>
      <c r="EW76" s="324"/>
      <c r="EX76" s="324"/>
      <c r="EY76" s="324"/>
      <c r="EZ76" s="324"/>
      <c r="FA76" s="324"/>
      <c r="FB76" s="324"/>
      <c r="FC76" s="325"/>
      <c r="FD76" s="323">
        <f>FD77+FD79+FD83</f>
        <v>672005.19</v>
      </c>
      <c r="FE76" s="324"/>
      <c r="FF76" s="324"/>
      <c r="FG76" s="324"/>
      <c r="FH76" s="324"/>
      <c r="FI76" s="324"/>
      <c r="FJ76" s="324"/>
      <c r="FK76" s="324"/>
      <c r="FL76" s="324"/>
      <c r="FM76" s="324"/>
      <c r="FN76" s="324"/>
      <c r="FO76" s="324"/>
      <c r="FP76" s="324"/>
      <c r="FQ76" s="325"/>
    </row>
    <row r="77" spans="1:173" ht="15">
      <c r="A77" s="351" t="s">
        <v>290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14"/>
      <c r="AT77" s="315"/>
      <c r="AU77" s="315"/>
      <c r="AV77" s="315"/>
      <c r="AW77" s="315"/>
      <c r="AX77" s="316"/>
      <c r="AY77" s="317" t="s">
        <v>291</v>
      </c>
      <c r="AZ77" s="318"/>
      <c r="BA77" s="318"/>
      <c r="BB77" s="318"/>
      <c r="BC77" s="318"/>
      <c r="BD77" s="318"/>
      <c r="BE77" s="318"/>
      <c r="BF77" s="318"/>
      <c r="BG77" s="318"/>
      <c r="BH77" s="319"/>
      <c r="BI77" s="417">
        <f>CL77+DN77+EP77</f>
        <v>0</v>
      </c>
      <c r="BJ77" s="418"/>
      <c r="BK77" s="418"/>
      <c r="BL77" s="418"/>
      <c r="BM77" s="418"/>
      <c r="BN77" s="418"/>
      <c r="BO77" s="418"/>
      <c r="BP77" s="418"/>
      <c r="BQ77" s="418"/>
      <c r="BR77" s="418"/>
      <c r="BS77" s="418"/>
      <c r="BT77" s="418"/>
      <c r="BU77" s="418"/>
      <c r="BV77" s="418"/>
      <c r="BW77" s="419"/>
      <c r="BX77" s="398">
        <f aca="true" t="shared" si="5" ref="BX77:BX83">CZ77+EB77+FD77</f>
        <v>52076</v>
      </c>
      <c r="BY77" s="399"/>
      <c r="BZ77" s="399"/>
      <c r="CA77" s="399"/>
      <c r="CB77" s="399"/>
      <c r="CC77" s="399"/>
      <c r="CD77" s="399"/>
      <c r="CE77" s="399"/>
      <c r="CF77" s="399"/>
      <c r="CG77" s="399"/>
      <c r="CH77" s="399"/>
      <c r="CI77" s="399"/>
      <c r="CJ77" s="399"/>
      <c r="CK77" s="400"/>
      <c r="CL77" s="320">
        <v>0</v>
      </c>
      <c r="CM77" s="321"/>
      <c r="CN77" s="321"/>
      <c r="CO77" s="321"/>
      <c r="CP77" s="321"/>
      <c r="CQ77" s="321"/>
      <c r="CR77" s="321"/>
      <c r="CS77" s="321"/>
      <c r="CT77" s="321"/>
      <c r="CU77" s="321"/>
      <c r="CV77" s="321"/>
      <c r="CW77" s="321"/>
      <c r="CX77" s="321"/>
      <c r="CY77" s="322"/>
      <c r="CZ77" s="398">
        <f>CZ78</f>
        <v>0</v>
      </c>
      <c r="DA77" s="399"/>
      <c r="DB77" s="399"/>
      <c r="DC77" s="399"/>
      <c r="DD77" s="399"/>
      <c r="DE77" s="399"/>
      <c r="DF77" s="399"/>
      <c r="DG77" s="399"/>
      <c r="DH77" s="399"/>
      <c r="DI77" s="399"/>
      <c r="DJ77" s="399"/>
      <c r="DK77" s="399"/>
      <c r="DL77" s="399"/>
      <c r="DM77" s="400"/>
      <c r="DN77" s="398">
        <v>0</v>
      </c>
      <c r="DO77" s="399"/>
      <c r="DP77" s="399"/>
      <c r="DQ77" s="399"/>
      <c r="DR77" s="399"/>
      <c r="DS77" s="399"/>
      <c r="DT77" s="399"/>
      <c r="DU77" s="399"/>
      <c r="DV77" s="399"/>
      <c r="DW77" s="399"/>
      <c r="DX77" s="399"/>
      <c r="DY77" s="399"/>
      <c r="DZ77" s="399"/>
      <c r="EA77" s="400"/>
      <c r="EB77" s="398">
        <f>EB78</f>
        <v>0</v>
      </c>
      <c r="EC77" s="399"/>
      <c r="ED77" s="399"/>
      <c r="EE77" s="399"/>
      <c r="EF77" s="399"/>
      <c r="EG77" s="399"/>
      <c r="EH77" s="399"/>
      <c r="EI77" s="399"/>
      <c r="EJ77" s="399"/>
      <c r="EK77" s="399"/>
      <c r="EL77" s="399"/>
      <c r="EM77" s="399"/>
      <c r="EN77" s="399"/>
      <c r="EO77" s="400"/>
      <c r="EP77" s="320">
        <v>0</v>
      </c>
      <c r="EQ77" s="321"/>
      <c r="ER77" s="321"/>
      <c r="ES77" s="321"/>
      <c r="ET77" s="321"/>
      <c r="EU77" s="321"/>
      <c r="EV77" s="321"/>
      <c r="EW77" s="321"/>
      <c r="EX77" s="321"/>
      <c r="EY77" s="321"/>
      <c r="EZ77" s="321"/>
      <c r="FA77" s="321"/>
      <c r="FB77" s="321"/>
      <c r="FC77" s="322"/>
      <c r="FD77" s="398">
        <f>FD78</f>
        <v>52076</v>
      </c>
      <c r="FE77" s="399"/>
      <c r="FF77" s="399"/>
      <c r="FG77" s="399"/>
      <c r="FH77" s="399"/>
      <c r="FI77" s="399"/>
      <c r="FJ77" s="399"/>
      <c r="FK77" s="399"/>
      <c r="FL77" s="399"/>
      <c r="FM77" s="399"/>
      <c r="FN77" s="399"/>
      <c r="FO77" s="399"/>
      <c r="FP77" s="399"/>
      <c r="FQ77" s="400"/>
    </row>
    <row r="78" spans="1:173" ht="113.25" customHeight="1">
      <c r="A78" s="351" t="s">
        <v>292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14"/>
      <c r="AT78" s="315"/>
      <c r="AU78" s="315"/>
      <c r="AV78" s="315"/>
      <c r="AW78" s="315"/>
      <c r="AX78" s="316"/>
      <c r="AY78" s="317" t="s">
        <v>293</v>
      </c>
      <c r="AZ78" s="318"/>
      <c r="BA78" s="318"/>
      <c r="BB78" s="318"/>
      <c r="BC78" s="318"/>
      <c r="BD78" s="318"/>
      <c r="BE78" s="318"/>
      <c r="BF78" s="318"/>
      <c r="BG78" s="318"/>
      <c r="BH78" s="319"/>
      <c r="BI78" s="404">
        <f>CL78+DN78+EP78</f>
        <v>52076</v>
      </c>
      <c r="BJ78" s="405"/>
      <c r="BK78" s="405"/>
      <c r="BL78" s="405"/>
      <c r="BM78" s="405"/>
      <c r="BN78" s="405"/>
      <c r="BO78" s="405"/>
      <c r="BP78" s="405"/>
      <c r="BQ78" s="405"/>
      <c r="BR78" s="405"/>
      <c r="BS78" s="405"/>
      <c r="BT78" s="405"/>
      <c r="BU78" s="405"/>
      <c r="BV78" s="405"/>
      <c r="BW78" s="413"/>
      <c r="BX78" s="320">
        <f t="shared" si="5"/>
        <v>52076</v>
      </c>
      <c r="BY78" s="321"/>
      <c r="BZ78" s="321"/>
      <c r="CA78" s="321"/>
      <c r="CB78" s="321"/>
      <c r="CC78" s="321"/>
      <c r="CD78" s="321"/>
      <c r="CE78" s="321"/>
      <c r="CF78" s="321"/>
      <c r="CG78" s="321"/>
      <c r="CH78" s="321"/>
      <c r="CI78" s="321"/>
      <c r="CJ78" s="321"/>
      <c r="CK78" s="322"/>
      <c r="CL78" s="320">
        <v>0</v>
      </c>
      <c r="CM78" s="321"/>
      <c r="CN78" s="321"/>
      <c r="CO78" s="321"/>
      <c r="CP78" s="321"/>
      <c r="CQ78" s="321"/>
      <c r="CR78" s="321"/>
      <c r="CS78" s="321"/>
      <c r="CT78" s="321"/>
      <c r="CU78" s="321"/>
      <c r="CV78" s="321"/>
      <c r="CW78" s="321"/>
      <c r="CX78" s="321"/>
      <c r="CY78" s="322"/>
      <c r="CZ78" s="323"/>
      <c r="DA78" s="324"/>
      <c r="DB78" s="324"/>
      <c r="DC78" s="324"/>
      <c r="DD78" s="324"/>
      <c r="DE78" s="324"/>
      <c r="DF78" s="324"/>
      <c r="DG78" s="324"/>
      <c r="DH78" s="324"/>
      <c r="DI78" s="324"/>
      <c r="DJ78" s="324"/>
      <c r="DK78" s="324"/>
      <c r="DL78" s="324"/>
      <c r="DM78" s="325"/>
      <c r="DN78" s="320">
        <v>0</v>
      </c>
      <c r="DO78" s="321"/>
      <c r="DP78" s="321"/>
      <c r="DQ78" s="321"/>
      <c r="DR78" s="321"/>
      <c r="DS78" s="321"/>
      <c r="DT78" s="321"/>
      <c r="DU78" s="321"/>
      <c r="DV78" s="321"/>
      <c r="DW78" s="321"/>
      <c r="DX78" s="321"/>
      <c r="DY78" s="321"/>
      <c r="DZ78" s="321"/>
      <c r="EA78" s="322"/>
      <c r="EB78" s="323"/>
      <c r="EC78" s="324"/>
      <c r="ED78" s="324"/>
      <c r="EE78" s="324"/>
      <c r="EF78" s="324"/>
      <c r="EG78" s="324"/>
      <c r="EH78" s="324"/>
      <c r="EI78" s="324"/>
      <c r="EJ78" s="324"/>
      <c r="EK78" s="324"/>
      <c r="EL78" s="324"/>
      <c r="EM78" s="324"/>
      <c r="EN78" s="324"/>
      <c r="EO78" s="325"/>
      <c r="EP78" s="320">
        <v>52076</v>
      </c>
      <c r="EQ78" s="321"/>
      <c r="ER78" s="321"/>
      <c r="ES78" s="321"/>
      <c r="ET78" s="321"/>
      <c r="EU78" s="321"/>
      <c r="EV78" s="321"/>
      <c r="EW78" s="321"/>
      <c r="EX78" s="321"/>
      <c r="EY78" s="321"/>
      <c r="EZ78" s="321"/>
      <c r="FA78" s="321"/>
      <c r="FB78" s="321"/>
      <c r="FC78" s="322"/>
      <c r="FD78" s="320">
        <v>52076</v>
      </c>
      <c r="FE78" s="321"/>
      <c r="FF78" s="321"/>
      <c r="FG78" s="321"/>
      <c r="FH78" s="321"/>
      <c r="FI78" s="321"/>
      <c r="FJ78" s="321"/>
      <c r="FK78" s="321"/>
      <c r="FL78" s="321"/>
      <c r="FM78" s="321"/>
      <c r="FN78" s="321"/>
      <c r="FO78" s="321"/>
      <c r="FP78" s="321"/>
      <c r="FQ78" s="322"/>
    </row>
    <row r="79" spans="1:173" ht="15.75" customHeight="1">
      <c r="A79" s="351" t="s">
        <v>294</v>
      </c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14"/>
      <c r="AT79" s="315"/>
      <c r="AU79" s="315"/>
      <c r="AV79" s="315"/>
      <c r="AW79" s="315"/>
      <c r="AX79" s="316"/>
      <c r="AY79" s="317" t="s">
        <v>295</v>
      </c>
      <c r="AZ79" s="318"/>
      <c r="BA79" s="318"/>
      <c r="BB79" s="318"/>
      <c r="BC79" s="318"/>
      <c r="BD79" s="318"/>
      <c r="BE79" s="318"/>
      <c r="BF79" s="318"/>
      <c r="BG79" s="318"/>
      <c r="BH79" s="319"/>
      <c r="BI79" s="417">
        <f>CL79+DN79+EP79</f>
        <v>976586.01</v>
      </c>
      <c r="BJ79" s="418"/>
      <c r="BK79" s="418"/>
      <c r="BL79" s="418"/>
      <c r="BM79" s="418"/>
      <c r="BN79" s="418"/>
      <c r="BO79" s="418"/>
      <c r="BP79" s="418"/>
      <c r="BQ79" s="418"/>
      <c r="BR79" s="418"/>
      <c r="BS79" s="418"/>
      <c r="BT79" s="418"/>
      <c r="BU79" s="418"/>
      <c r="BV79" s="418"/>
      <c r="BW79" s="419"/>
      <c r="BX79" s="398">
        <f t="shared" si="5"/>
        <v>818921.19</v>
      </c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400"/>
      <c r="CL79" s="398">
        <f>CL80+CL81+CL82</f>
        <v>198992</v>
      </c>
      <c r="CM79" s="399"/>
      <c r="CN79" s="399"/>
      <c r="CO79" s="399"/>
      <c r="CP79" s="399"/>
      <c r="CQ79" s="399"/>
      <c r="CR79" s="399"/>
      <c r="CS79" s="399"/>
      <c r="CT79" s="399"/>
      <c r="CU79" s="399"/>
      <c r="CV79" s="399"/>
      <c r="CW79" s="399"/>
      <c r="CX79" s="399"/>
      <c r="CY79" s="400"/>
      <c r="CZ79" s="398">
        <f>CZ80+CZ81+CZ82</f>
        <v>198992</v>
      </c>
      <c r="DA79" s="399"/>
      <c r="DB79" s="399"/>
      <c r="DC79" s="399"/>
      <c r="DD79" s="399"/>
      <c r="DE79" s="399"/>
      <c r="DF79" s="399"/>
      <c r="DG79" s="399"/>
      <c r="DH79" s="399"/>
      <c r="DI79" s="399"/>
      <c r="DJ79" s="399"/>
      <c r="DK79" s="399"/>
      <c r="DL79" s="399"/>
      <c r="DM79" s="400"/>
      <c r="DN79" s="420">
        <f>DN80+DN81+DN82</f>
        <v>0</v>
      </c>
      <c r="DO79" s="421"/>
      <c r="DP79" s="421"/>
      <c r="DQ79" s="421"/>
      <c r="DR79" s="421"/>
      <c r="DS79" s="421"/>
      <c r="DT79" s="421"/>
      <c r="DU79" s="421"/>
      <c r="DV79" s="421"/>
      <c r="DW79" s="421"/>
      <c r="DX79" s="421"/>
      <c r="DY79" s="421"/>
      <c r="DZ79" s="421"/>
      <c r="EA79" s="422"/>
      <c r="EB79" s="398">
        <f>EB80+EB81+EB82</f>
        <v>0</v>
      </c>
      <c r="EC79" s="399"/>
      <c r="ED79" s="399"/>
      <c r="EE79" s="399"/>
      <c r="EF79" s="399"/>
      <c r="EG79" s="399"/>
      <c r="EH79" s="399"/>
      <c r="EI79" s="399"/>
      <c r="EJ79" s="399"/>
      <c r="EK79" s="399"/>
      <c r="EL79" s="399"/>
      <c r="EM79" s="399"/>
      <c r="EN79" s="399"/>
      <c r="EO79" s="400"/>
      <c r="EP79" s="398">
        <f>EP80+EP81+EP82</f>
        <v>777594.01</v>
      </c>
      <c r="EQ79" s="399"/>
      <c r="ER79" s="399"/>
      <c r="ES79" s="399"/>
      <c r="ET79" s="399"/>
      <c r="EU79" s="399"/>
      <c r="EV79" s="399"/>
      <c r="EW79" s="399"/>
      <c r="EX79" s="399"/>
      <c r="EY79" s="399"/>
      <c r="EZ79" s="399"/>
      <c r="FA79" s="399"/>
      <c r="FB79" s="399"/>
      <c r="FC79" s="400"/>
      <c r="FD79" s="420">
        <f>FD80+FD81+FD82</f>
        <v>619929.19</v>
      </c>
      <c r="FE79" s="421"/>
      <c r="FF79" s="421"/>
      <c r="FG79" s="421"/>
      <c r="FH79" s="421"/>
      <c r="FI79" s="421"/>
      <c r="FJ79" s="421"/>
      <c r="FK79" s="421"/>
      <c r="FL79" s="421"/>
      <c r="FM79" s="421"/>
      <c r="FN79" s="421"/>
      <c r="FO79" s="421"/>
      <c r="FP79" s="421"/>
      <c r="FQ79" s="422"/>
    </row>
    <row r="80" spans="1:173" ht="29.25" customHeight="1">
      <c r="A80" s="351" t="s">
        <v>296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14"/>
      <c r="AT80" s="315"/>
      <c r="AU80" s="315"/>
      <c r="AV80" s="315"/>
      <c r="AW80" s="315"/>
      <c r="AX80" s="316"/>
      <c r="AY80" s="317" t="s">
        <v>297</v>
      </c>
      <c r="AZ80" s="318"/>
      <c r="BA80" s="318"/>
      <c r="BB80" s="318"/>
      <c r="BC80" s="318"/>
      <c r="BD80" s="318"/>
      <c r="BE80" s="318"/>
      <c r="BF80" s="318"/>
      <c r="BG80" s="318"/>
      <c r="BH80" s="319"/>
      <c r="BI80" s="404">
        <f>CL80+DN80+EP80</f>
        <v>674220.01</v>
      </c>
      <c r="BJ80" s="405"/>
      <c r="BK80" s="405"/>
      <c r="BL80" s="405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/>
      <c r="BW80" s="413"/>
      <c r="BX80" s="320">
        <f t="shared" si="5"/>
        <v>645852</v>
      </c>
      <c r="BY80" s="321"/>
      <c r="BZ80" s="321"/>
      <c r="CA80" s="321"/>
      <c r="CB80" s="321"/>
      <c r="CC80" s="321"/>
      <c r="CD80" s="321"/>
      <c r="CE80" s="321"/>
      <c r="CF80" s="321"/>
      <c r="CG80" s="321"/>
      <c r="CH80" s="321"/>
      <c r="CI80" s="321"/>
      <c r="CJ80" s="321"/>
      <c r="CK80" s="322"/>
      <c r="CL80" s="320">
        <v>198992</v>
      </c>
      <c r="CM80" s="321"/>
      <c r="CN80" s="321"/>
      <c r="CO80" s="321"/>
      <c r="CP80" s="321"/>
      <c r="CQ80" s="321"/>
      <c r="CR80" s="321"/>
      <c r="CS80" s="321"/>
      <c r="CT80" s="321"/>
      <c r="CU80" s="321"/>
      <c r="CV80" s="321"/>
      <c r="CW80" s="321"/>
      <c r="CX80" s="321"/>
      <c r="CY80" s="322"/>
      <c r="CZ80" s="320">
        <v>198992</v>
      </c>
      <c r="DA80" s="321"/>
      <c r="DB80" s="321"/>
      <c r="DC80" s="321"/>
      <c r="DD80" s="321"/>
      <c r="DE80" s="321"/>
      <c r="DF80" s="321"/>
      <c r="DG80" s="321"/>
      <c r="DH80" s="321"/>
      <c r="DI80" s="321"/>
      <c r="DJ80" s="321"/>
      <c r="DK80" s="321"/>
      <c r="DL80" s="321"/>
      <c r="DM80" s="322"/>
      <c r="DN80" s="326"/>
      <c r="DO80" s="327"/>
      <c r="DP80" s="327"/>
      <c r="DQ80" s="327"/>
      <c r="DR80" s="327"/>
      <c r="DS80" s="327"/>
      <c r="DT80" s="327"/>
      <c r="DU80" s="327"/>
      <c r="DV80" s="327"/>
      <c r="DW80" s="327"/>
      <c r="DX80" s="327"/>
      <c r="DY80" s="327"/>
      <c r="DZ80" s="327"/>
      <c r="EA80" s="328"/>
      <c r="EB80" s="323"/>
      <c r="EC80" s="324"/>
      <c r="ED80" s="324"/>
      <c r="EE80" s="324"/>
      <c r="EF80" s="324"/>
      <c r="EG80" s="324"/>
      <c r="EH80" s="324"/>
      <c r="EI80" s="324"/>
      <c r="EJ80" s="324"/>
      <c r="EK80" s="324"/>
      <c r="EL80" s="324"/>
      <c r="EM80" s="324"/>
      <c r="EN80" s="324"/>
      <c r="EO80" s="325"/>
      <c r="EP80" s="320">
        <v>475228.01</v>
      </c>
      <c r="EQ80" s="321"/>
      <c r="ER80" s="321"/>
      <c r="ES80" s="321"/>
      <c r="ET80" s="321"/>
      <c r="EU80" s="321"/>
      <c r="EV80" s="321"/>
      <c r="EW80" s="321"/>
      <c r="EX80" s="321"/>
      <c r="EY80" s="321"/>
      <c r="EZ80" s="321"/>
      <c r="FA80" s="321"/>
      <c r="FB80" s="321"/>
      <c r="FC80" s="322"/>
      <c r="FD80" s="320">
        <v>446860</v>
      </c>
      <c r="FE80" s="321"/>
      <c r="FF80" s="321"/>
      <c r="FG80" s="321"/>
      <c r="FH80" s="321"/>
      <c r="FI80" s="321"/>
      <c r="FJ80" s="321"/>
      <c r="FK80" s="321"/>
      <c r="FL80" s="321"/>
      <c r="FM80" s="321"/>
      <c r="FN80" s="321"/>
      <c r="FO80" s="321"/>
      <c r="FP80" s="321"/>
      <c r="FQ80" s="322"/>
    </row>
    <row r="81" spans="1:173" ht="15">
      <c r="A81" s="351" t="s">
        <v>298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14"/>
      <c r="AT81" s="315"/>
      <c r="AU81" s="315"/>
      <c r="AV81" s="315"/>
      <c r="AW81" s="315"/>
      <c r="AX81" s="316"/>
      <c r="AY81" s="317" t="s">
        <v>299</v>
      </c>
      <c r="AZ81" s="318"/>
      <c r="BA81" s="318"/>
      <c r="BB81" s="318"/>
      <c r="BC81" s="318"/>
      <c r="BD81" s="318"/>
      <c r="BE81" s="318"/>
      <c r="BF81" s="318"/>
      <c r="BG81" s="318"/>
      <c r="BH81" s="319"/>
      <c r="BI81" s="404">
        <f>CL81+DN81+EP81</f>
        <v>52366</v>
      </c>
      <c r="BJ81" s="405"/>
      <c r="BK81" s="405"/>
      <c r="BL81" s="405"/>
      <c r="BM81" s="405"/>
      <c r="BN81" s="405"/>
      <c r="BO81" s="405"/>
      <c r="BP81" s="405"/>
      <c r="BQ81" s="405"/>
      <c r="BR81" s="405"/>
      <c r="BS81" s="405"/>
      <c r="BT81" s="405"/>
      <c r="BU81" s="405"/>
      <c r="BV81" s="405"/>
      <c r="BW81" s="413"/>
      <c r="BX81" s="320">
        <f t="shared" si="5"/>
        <v>44523</v>
      </c>
      <c r="BY81" s="321"/>
      <c r="BZ81" s="321"/>
      <c r="CA81" s="321"/>
      <c r="CB81" s="321"/>
      <c r="CC81" s="321"/>
      <c r="CD81" s="321"/>
      <c r="CE81" s="321"/>
      <c r="CF81" s="321"/>
      <c r="CG81" s="321"/>
      <c r="CH81" s="321"/>
      <c r="CI81" s="321"/>
      <c r="CJ81" s="321"/>
      <c r="CK81" s="322"/>
      <c r="CL81" s="320"/>
      <c r="CM81" s="321"/>
      <c r="CN81" s="321"/>
      <c r="CO81" s="321"/>
      <c r="CP81" s="321"/>
      <c r="CQ81" s="321"/>
      <c r="CR81" s="321"/>
      <c r="CS81" s="321"/>
      <c r="CT81" s="321"/>
      <c r="CU81" s="321"/>
      <c r="CV81" s="321"/>
      <c r="CW81" s="321"/>
      <c r="CX81" s="321"/>
      <c r="CY81" s="322"/>
      <c r="CZ81" s="323"/>
      <c r="DA81" s="324"/>
      <c r="DB81" s="324"/>
      <c r="DC81" s="324"/>
      <c r="DD81" s="324"/>
      <c r="DE81" s="324"/>
      <c r="DF81" s="324"/>
      <c r="DG81" s="324"/>
      <c r="DH81" s="324"/>
      <c r="DI81" s="324"/>
      <c r="DJ81" s="324"/>
      <c r="DK81" s="324"/>
      <c r="DL81" s="324"/>
      <c r="DM81" s="325"/>
      <c r="DN81" s="326"/>
      <c r="DO81" s="327"/>
      <c r="DP81" s="327"/>
      <c r="DQ81" s="327"/>
      <c r="DR81" s="327"/>
      <c r="DS81" s="327"/>
      <c r="DT81" s="327"/>
      <c r="DU81" s="327"/>
      <c r="DV81" s="327"/>
      <c r="DW81" s="327"/>
      <c r="DX81" s="327"/>
      <c r="DY81" s="327"/>
      <c r="DZ81" s="327"/>
      <c r="EA81" s="328"/>
      <c r="EB81" s="323"/>
      <c r="EC81" s="324"/>
      <c r="ED81" s="324"/>
      <c r="EE81" s="324"/>
      <c r="EF81" s="324"/>
      <c r="EG81" s="324"/>
      <c r="EH81" s="324"/>
      <c r="EI81" s="324"/>
      <c r="EJ81" s="324"/>
      <c r="EK81" s="324"/>
      <c r="EL81" s="324"/>
      <c r="EM81" s="324"/>
      <c r="EN81" s="324"/>
      <c r="EO81" s="325"/>
      <c r="EP81" s="320">
        <v>52366</v>
      </c>
      <c r="EQ81" s="321"/>
      <c r="ER81" s="321"/>
      <c r="ES81" s="321"/>
      <c r="ET81" s="321"/>
      <c r="EU81" s="321"/>
      <c r="EV81" s="321"/>
      <c r="EW81" s="321"/>
      <c r="EX81" s="321"/>
      <c r="EY81" s="321"/>
      <c r="EZ81" s="321"/>
      <c r="FA81" s="321"/>
      <c r="FB81" s="321"/>
      <c r="FC81" s="322"/>
      <c r="FD81" s="320">
        <v>44523</v>
      </c>
      <c r="FE81" s="321"/>
      <c r="FF81" s="321"/>
      <c r="FG81" s="321"/>
      <c r="FH81" s="321"/>
      <c r="FI81" s="321"/>
      <c r="FJ81" s="321"/>
      <c r="FK81" s="321"/>
      <c r="FL81" s="321"/>
      <c r="FM81" s="321"/>
      <c r="FN81" s="321"/>
      <c r="FO81" s="321"/>
      <c r="FP81" s="321"/>
      <c r="FQ81" s="322"/>
    </row>
    <row r="82" spans="1:173" ht="15">
      <c r="A82" s="351" t="s">
        <v>300</v>
      </c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14"/>
      <c r="AT82" s="315"/>
      <c r="AU82" s="315"/>
      <c r="AV82" s="315"/>
      <c r="AW82" s="315"/>
      <c r="AX82" s="316"/>
      <c r="AY82" s="317" t="s">
        <v>301</v>
      </c>
      <c r="AZ82" s="318"/>
      <c r="BA82" s="318"/>
      <c r="BB82" s="318"/>
      <c r="BC82" s="318"/>
      <c r="BD82" s="318"/>
      <c r="BE82" s="318"/>
      <c r="BF82" s="318"/>
      <c r="BG82" s="318"/>
      <c r="BH82" s="319"/>
      <c r="BI82" s="404">
        <f>CL82+DN82+EP82</f>
        <v>250000</v>
      </c>
      <c r="BJ82" s="405"/>
      <c r="BK82" s="405"/>
      <c r="BL82" s="405"/>
      <c r="BM82" s="405"/>
      <c r="BN82" s="405"/>
      <c r="BO82" s="405"/>
      <c r="BP82" s="405"/>
      <c r="BQ82" s="405"/>
      <c r="BR82" s="405"/>
      <c r="BS82" s="405"/>
      <c r="BT82" s="405"/>
      <c r="BU82" s="405"/>
      <c r="BV82" s="405"/>
      <c r="BW82" s="413"/>
      <c r="BX82" s="320">
        <f t="shared" si="5"/>
        <v>128546.19</v>
      </c>
      <c r="BY82" s="321"/>
      <c r="BZ82" s="321"/>
      <c r="CA82" s="321"/>
      <c r="CB82" s="321"/>
      <c r="CC82" s="321"/>
      <c r="CD82" s="321"/>
      <c r="CE82" s="321"/>
      <c r="CF82" s="321"/>
      <c r="CG82" s="321"/>
      <c r="CH82" s="321"/>
      <c r="CI82" s="321"/>
      <c r="CJ82" s="321"/>
      <c r="CK82" s="322"/>
      <c r="CL82" s="320"/>
      <c r="CM82" s="321"/>
      <c r="CN82" s="321"/>
      <c r="CO82" s="321"/>
      <c r="CP82" s="321"/>
      <c r="CQ82" s="321"/>
      <c r="CR82" s="321"/>
      <c r="CS82" s="321"/>
      <c r="CT82" s="321"/>
      <c r="CU82" s="321"/>
      <c r="CV82" s="321"/>
      <c r="CW82" s="321"/>
      <c r="CX82" s="321"/>
      <c r="CY82" s="322"/>
      <c r="CZ82" s="323"/>
      <c r="DA82" s="324"/>
      <c r="DB82" s="324"/>
      <c r="DC82" s="324"/>
      <c r="DD82" s="324"/>
      <c r="DE82" s="324"/>
      <c r="DF82" s="324"/>
      <c r="DG82" s="324"/>
      <c r="DH82" s="324"/>
      <c r="DI82" s="324"/>
      <c r="DJ82" s="324"/>
      <c r="DK82" s="324"/>
      <c r="DL82" s="324"/>
      <c r="DM82" s="325"/>
      <c r="DN82" s="326"/>
      <c r="DO82" s="327"/>
      <c r="DP82" s="327"/>
      <c r="DQ82" s="327"/>
      <c r="DR82" s="327"/>
      <c r="DS82" s="327"/>
      <c r="DT82" s="327"/>
      <c r="DU82" s="327"/>
      <c r="DV82" s="327"/>
      <c r="DW82" s="327"/>
      <c r="DX82" s="327"/>
      <c r="DY82" s="327"/>
      <c r="DZ82" s="327"/>
      <c r="EA82" s="328"/>
      <c r="EB82" s="323"/>
      <c r="EC82" s="324"/>
      <c r="ED82" s="324"/>
      <c r="EE82" s="324"/>
      <c r="EF82" s="324"/>
      <c r="EG82" s="324"/>
      <c r="EH82" s="324"/>
      <c r="EI82" s="324"/>
      <c r="EJ82" s="324"/>
      <c r="EK82" s="324"/>
      <c r="EL82" s="324"/>
      <c r="EM82" s="324"/>
      <c r="EN82" s="324"/>
      <c r="EO82" s="325"/>
      <c r="EP82" s="320">
        <v>250000</v>
      </c>
      <c r="EQ82" s="321"/>
      <c r="ER82" s="321"/>
      <c r="ES82" s="321"/>
      <c r="ET82" s="321"/>
      <c r="EU82" s="321"/>
      <c r="EV82" s="321"/>
      <c r="EW82" s="321"/>
      <c r="EX82" s="321"/>
      <c r="EY82" s="321"/>
      <c r="EZ82" s="321"/>
      <c r="FA82" s="321"/>
      <c r="FB82" s="321"/>
      <c r="FC82" s="322"/>
      <c r="FD82" s="320">
        <v>128546.19</v>
      </c>
      <c r="FE82" s="321"/>
      <c r="FF82" s="321"/>
      <c r="FG82" s="321"/>
      <c r="FH82" s="321"/>
      <c r="FI82" s="321"/>
      <c r="FJ82" s="321"/>
      <c r="FK82" s="321"/>
      <c r="FL82" s="321"/>
      <c r="FM82" s="321"/>
      <c r="FN82" s="321"/>
      <c r="FO82" s="321"/>
      <c r="FP82" s="321"/>
      <c r="FQ82" s="322"/>
    </row>
    <row r="83" spans="1:173" ht="33.75" customHeight="1">
      <c r="A83" s="351" t="s">
        <v>302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14"/>
      <c r="AT83" s="315"/>
      <c r="AU83" s="315"/>
      <c r="AV83" s="315"/>
      <c r="AW83" s="315"/>
      <c r="AX83" s="316"/>
      <c r="AY83" s="317" t="s">
        <v>303</v>
      </c>
      <c r="AZ83" s="318"/>
      <c r="BA83" s="318"/>
      <c r="BB83" s="318"/>
      <c r="BC83" s="318"/>
      <c r="BD83" s="318"/>
      <c r="BE83" s="318"/>
      <c r="BF83" s="318"/>
      <c r="BG83" s="318"/>
      <c r="BH83" s="319"/>
      <c r="BI83" s="417">
        <f>CL83+DN83+EP83</f>
        <v>0</v>
      </c>
      <c r="BJ83" s="418"/>
      <c r="BK83" s="418"/>
      <c r="BL83" s="418"/>
      <c r="BM83" s="418"/>
      <c r="BN83" s="418"/>
      <c r="BO83" s="418"/>
      <c r="BP83" s="418"/>
      <c r="BQ83" s="418"/>
      <c r="BR83" s="418"/>
      <c r="BS83" s="418"/>
      <c r="BT83" s="418"/>
      <c r="BU83" s="418"/>
      <c r="BV83" s="418"/>
      <c r="BW83" s="419"/>
      <c r="BX83" s="320">
        <f t="shared" si="5"/>
        <v>0</v>
      </c>
      <c r="BY83" s="321"/>
      <c r="BZ83" s="321"/>
      <c r="CA83" s="321"/>
      <c r="CB83" s="321"/>
      <c r="CC83" s="321"/>
      <c r="CD83" s="321"/>
      <c r="CE83" s="321"/>
      <c r="CF83" s="321"/>
      <c r="CG83" s="321"/>
      <c r="CH83" s="321"/>
      <c r="CI83" s="321"/>
      <c r="CJ83" s="321"/>
      <c r="CK83" s="322"/>
      <c r="CL83" s="398">
        <f>CL84+CL85</f>
        <v>0</v>
      </c>
      <c r="CM83" s="399"/>
      <c r="CN83" s="399"/>
      <c r="CO83" s="399"/>
      <c r="CP83" s="399"/>
      <c r="CQ83" s="399"/>
      <c r="CR83" s="399"/>
      <c r="CS83" s="399"/>
      <c r="CT83" s="399"/>
      <c r="CU83" s="399"/>
      <c r="CV83" s="399"/>
      <c r="CW83" s="399"/>
      <c r="CX83" s="399"/>
      <c r="CY83" s="400"/>
      <c r="CZ83" s="320">
        <f>CZ84+CZ85</f>
        <v>0</v>
      </c>
      <c r="DA83" s="321"/>
      <c r="DB83" s="321"/>
      <c r="DC83" s="321"/>
      <c r="DD83" s="321"/>
      <c r="DE83" s="321"/>
      <c r="DF83" s="321"/>
      <c r="DG83" s="321"/>
      <c r="DH83" s="321"/>
      <c r="DI83" s="321"/>
      <c r="DJ83" s="321"/>
      <c r="DK83" s="321"/>
      <c r="DL83" s="321"/>
      <c r="DM83" s="322"/>
      <c r="DN83" s="398">
        <f>DN84+DN85</f>
        <v>0</v>
      </c>
      <c r="DO83" s="399"/>
      <c r="DP83" s="399"/>
      <c r="DQ83" s="399"/>
      <c r="DR83" s="399"/>
      <c r="DS83" s="399"/>
      <c r="DT83" s="399"/>
      <c r="DU83" s="399"/>
      <c r="DV83" s="399"/>
      <c r="DW83" s="399"/>
      <c r="DX83" s="399"/>
      <c r="DY83" s="399"/>
      <c r="DZ83" s="399"/>
      <c r="EA83" s="400"/>
      <c r="EB83" s="320">
        <f>EB84+EB85</f>
        <v>0</v>
      </c>
      <c r="EC83" s="321"/>
      <c r="ED83" s="321"/>
      <c r="EE83" s="321"/>
      <c r="EF83" s="321"/>
      <c r="EG83" s="321"/>
      <c r="EH83" s="321"/>
      <c r="EI83" s="321"/>
      <c r="EJ83" s="321"/>
      <c r="EK83" s="321"/>
      <c r="EL83" s="321"/>
      <c r="EM83" s="321"/>
      <c r="EN83" s="321"/>
      <c r="EO83" s="322"/>
      <c r="EP83" s="398">
        <f>EP84+EP85</f>
        <v>0</v>
      </c>
      <c r="EQ83" s="399"/>
      <c r="ER83" s="399"/>
      <c r="ES83" s="399"/>
      <c r="ET83" s="399"/>
      <c r="EU83" s="399"/>
      <c r="EV83" s="399"/>
      <c r="EW83" s="399"/>
      <c r="EX83" s="399"/>
      <c r="EY83" s="399"/>
      <c r="EZ83" s="399"/>
      <c r="FA83" s="399"/>
      <c r="FB83" s="399"/>
      <c r="FC83" s="400"/>
      <c r="FD83" s="320">
        <f>FD84+FD85</f>
        <v>0</v>
      </c>
      <c r="FE83" s="321"/>
      <c r="FF83" s="321"/>
      <c r="FG83" s="321"/>
      <c r="FH83" s="321"/>
      <c r="FI83" s="321"/>
      <c r="FJ83" s="321"/>
      <c r="FK83" s="321"/>
      <c r="FL83" s="321"/>
      <c r="FM83" s="321"/>
      <c r="FN83" s="321"/>
      <c r="FO83" s="321"/>
      <c r="FP83" s="321"/>
      <c r="FQ83" s="322"/>
    </row>
    <row r="84" spans="1:173" ht="15">
      <c r="A84" s="351" t="s">
        <v>304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14"/>
      <c r="AT84" s="315"/>
      <c r="AU84" s="315"/>
      <c r="AV84" s="315"/>
      <c r="AW84" s="315"/>
      <c r="AX84" s="316"/>
      <c r="AY84" s="317" t="s">
        <v>305</v>
      </c>
      <c r="AZ84" s="318"/>
      <c r="BA84" s="318"/>
      <c r="BB84" s="318"/>
      <c r="BC84" s="318"/>
      <c r="BD84" s="318"/>
      <c r="BE84" s="318"/>
      <c r="BF84" s="318"/>
      <c r="BG84" s="318"/>
      <c r="BH84" s="319"/>
      <c r="BI84" s="404">
        <f>CL84+DN84+EP84</f>
        <v>0</v>
      </c>
      <c r="BJ84" s="405"/>
      <c r="BK84" s="405"/>
      <c r="BL84" s="405"/>
      <c r="BM84" s="405"/>
      <c r="BN84" s="405"/>
      <c r="BO84" s="405"/>
      <c r="BP84" s="405"/>
      <c r="BQ84" s="405"/>
      <c r="BR84" s="405"/>
      <c r="BS84" s="405"/>
      <c r="BT84" s="405"/>
      <c r="BU84" s="405"/>
      <c r="BV84" s="405"/>
      <c r="BW84" s="413"/>
      <c r="BX84" s="320">
        <f>CZ84+EB84+FD84</f>
        <v>0</v>
      </c>
      <c r="BY84" s="321"/>
      <c r="BZ84" s="321"/>
      <c r="CA84" s="321"/>
      <c r="CB84" s="321"/>
      <c r="CC84" s="321"/>
      <c r="CD84" s="321"/>
      <c r="CE84" s="321"/>
      <c r="CF84" s="321"/>
      <c r="CG84" s="321"/>
      <c r="CH84" s="321"/>
      <c r="CI84" s="321"/>
      <c r="CJ84" s="321"/>
      <c r="CK84" s="322"/>
      <c r="CL84" s="320"/>
      <c r="CM84" s="321"/>
      <c r="CN84" s="321"/>
      <c r="CO84" s="321"/>
      <c r="CP84" s="321"/>
      <c r="CQ84" s="321"/>
      <c r="CR84" s="321"/>
      <c r="CS84" s="321"/>
      <c r="CT84" s="321"/>
      <c r="CU84" s="321"/>
      <c r="CV84" s="321"/>
      <c r="CW84" s="321"/>
      <c r="CX84" s="321"/>
      <c r="CY84" s="322"/>
      <c r="CZ84" s="323"/>
      <c r="DA84" s="324"/>
      <c r="DB84" s="324"/>
      <c r="DC84" s="324"/>
      <c r="DD84" s="324"/>
      <c r="DE84" s="324"/>
      <c r="DF84" s="324"/>
      <c r="DG84" s="324"/>
      <c r="DH84" s="324"/>
      <c r="DI84" s="324"/>
      <c r="DJ84" s="324"/>
      <c r="DK84" s="324"/>
      <c r="DL84" s="324"/>
      <c r="DM84" s="325"/>
      <c r="DN84" s="320"/>
      <c r="DO84" s="321"/>
      <c r="DP84" s="321"/>
      <c r="DQ84" s="321"/>
      <c r="DR84" s="321"/>
      <c r="DS84" s="321"/>
      <c r="DT84" s="321"/>
      <c r="DU84" s="321"/>
      <c r="DV84" s="321"/>
      <c r="DW84" s="321"/>
      <c r="DX84" s="321"/>
      <c r="DY84" s="321"/>
      <c r="DZ84" s="321"/>
      <c r="EA84" s="322"/>
      <c r="EB84" s="323"/>
      <c r="EC84" s="324"/>
      <c r="ED84" s="324"/>
      <c r="EE84" s="324"/>
      <c r="EF84" s="324"/>
      <c r="EG84" s="324"/>
      <c r="EH84" s="324"/>
      <c r="EI84" s="324"/>
      <c r="EJ84" s="324"/>
      <c r="EK84" s="324"/>
      <c r="EL84" s="324"/>
      <c r="EM84" s="324"/>
      <c r="EN84" s="324"/>
      <c r="EO84" s="325"/>
      <c r="EP84" s="320"/>
      <c r="EQ84" s="321"/>
      <c r="ER84" s="321"/>
      <c r="ES84" s="321"/>
      <c r="ET84" s="321"/>
      <c r="EU84" s="321"/>
      <c r="EV84" s="321"/>
      <c r="EW84" s="321"/>
      <c r="EX84" s="321"/>
      <c r="EY84" s="321"/>
      <c r="EZ84" s="321"/>
      <c r="FA84" s="321"/>
      <c r="FB84" s="321"/>
      <c r="FC84" s="322"/>
      <c r="FD84" s="323"/>
      <c r="FE84" s="324"/>
      <c r="FF84" s="324"/>
      <c r="FG84" s="324"/>
      <c r="FH84" s="324"/>
      <c r="FI84" s="324"/>
      <c r="FJ84" s="324"/>
      <c r="FK84" s="324"/>
      <c r="FL84" s="324"/>
      <c r="FM84" s="324"/>
      <c r="FN84" s="324"/>
      <c r="FO84" s="324"/>
      <c r="FP84" s="324"/>
      <c r="FQ84" s="325"/>
    </row>
    <row r="85" spans="1:173" ht="50.25" customHeight="1">
      <c r="A85" s="351" t="s">
        <v>306</v>
      </c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14"/>
      <c r="AT85" s="315"/>
      <c r="AU85" s="315"/>
      <c r="AV85" s="315"/>
      <c r="AW85" s="315"/>
      <c r="AX85" s="316"/>
      <c r="AY85" s="317" t="s">
        <v>307</v>
      </c>
      <c r="AZ85" s="318"/>
      <c r="BA85" s="318"/>
      <c r="BB85" s="318"/>
      <c r="BC85" s="318"/>
      <c r="BD85" s="318"/>
      <c r="BE85" s="318"/>
      <c r="BF85" s="318"/>
      <c r="BG85" s="318"/>
      <c r="BH85" s="319"/>
      <c r="BI85" s="404">
        <f>CL85+DN85+EP85</f>
        <v>0</v>
      </c>
      <c r="BJ85" s="405"/>
      <c r="BK85" s="405"/>
      <c r="BL85" s="405"/>
      <c r="BM85" s="405"/>
      <c r="BN85" s="405"/>
      <c r="BO85" s="405"/>
      <c r="BP85" s="405"/>
      <c r="BQ85" s="405"/>
      <c r="BR85" s="405"/>
      <c r="BS85" s="405"/>
      <c r="BT85" s="405"/>
      <c r="BU85" s="405"/>
      <c r="BV85" s="405"/>
      <c r="BW85" s="413"/>
      <c r="BX85" s="320">
        <f>CZ85+EB85+FD85</f>
        <v>0</v>
      </c>
      <c r="BY85" s="321"/>
      <c r="BZ85" s="321"/>
      <c r="CA85" s="321"/>
      <c r="CB85" s="321"/>
      <c r="CC85" s="321"/>
      <c r="CD85" s="321"/>
      <c r="CE85" s="321"/>
      <c r="CF85" s="321"/>
      <c r="CG85" s="321"/>
      <c r="CH85" s="321"/>
      <c r="CI85" s="321"/>
      <c r="CJ85" s="321"/>
      <c r="CK85" s="322"/>
      <c r="CL85" s="320"/>
      <c r="CM85" s="321"/>
      <c r="CN85" s="321"/>
      <c r="CO85" s="321"/>
      <c r="CP85" s="321"/>
      <c r="CQ85" s="321"/>
      <c r="CR85" s="321"/>
      <c r="CS85" s="321"/>
      <c r="CT85" s="321"/>
      <c r="CU85" s="321"/>
      <c r="CV85" s="321"/>
      <c r="CW85" s="321"/>
      <c r="CX85" s="321"/>
      <c r="CY85" s="322"/>
      <c r="CZ85" s="323"/>
      <c r="DA85" s="324"/>
      <c r="DB85" s="324"/>
      <c r="DC85" s="324"/>
      <c r="DD85" s="324"/>
      <c r="DE85" s="324"/>
      <c r="DF85" s="324"/>
      <c r="DG85" s="324"/>
      <c r="DH85" s="324"/>
      <c r="DI85" s="324"/>
      <c r="DJ85" s="324"/>
      <c r="DK85" s="324"/>
      <c r="DL85" s="324"/>
      <c r="DM85" s="325"/>
      <c r="DN85" s="326"/>
      <c r="DO85" s="327"/>
      <c r="DP85" s="327"/>
      <c r="DQ85" s="327"/>
      <c r="DR85" s="327"/>
      <c r="DS85" s="327"/>
      <c r="DT85" s="327"/>
      <c r="DU85" s="327"/>
      <c r="DV85" s="327"/>
      <c r="DW85" s="327"/>
      <c r="DX85" s="327"/>
      <c r="DY85" s="327"/>
      <c r="DZ85" s="327"/>
      <c r="EA85" s="328"/>
      <c r="EB85" s="323"/>
      <c r="EC85" s="324"/>
      <c r="ED85" s="324"/>
      <c r="EE85" s="324"/>
      <c r="EF85" s="324"/>
      <c r="EG85" s="324"/>
      <c r="EH85" s="324"/>
      <c r="EI85" s="324"/>
      <c r="EJ85" s="324"/>
      <c r="EK85" s="324"/>
      <c r="EL85" s="324"/>
      <c r="EM85" s="324"/>
      <c r="EN85" s="324"/>
      <c r="EO85" s="325"/>
      <c r="EP85" s="320"/>
      <c r="EQ85" s="321"/>
      <c r="ER85" s="321"/>
      <c r="ES85" s="321"/>
      <c r="ET85" s="321"/>
      <c r="EU85" s="321"/>
      <c r="EV85" s="321"/>
      <c r="EW85" s="321"/>
      <c r="EX85" s="321"/>
      <c r="EY85" s="321"/>
      <c r="EZ85" s="321"/>
      <c r="FA85" s="321"/>
      <c r="FB85" s="321"/>
      <c r="FC85" s="322"/>
      <c r="FD85" s="323"/>
      <c r="FE85" s="324"/>
      <c r="FF85" s="324"/>
      <c r="FG85" s="324"/>
      <c r="FH85" s="324"/>
      <c r="FI85" s="324"/>
      <c r="FJ85" s="324"/>
      <c r="FK85" s="324"/>
      <c r="FL85" s="324"/>
      <c r="FM85" s="324"/>
      <c r="FN85" s="324"/>
      <c r="FO85" s="324"/>
      <c r="FP85" s="324"/>
      <c r="FQ85" s="325"/>
    </row>
    <row r="86" spans="1:173" ht="15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14"/>
      <c r="AT86" s="315"/>
      <c r="AU86" s="315"/>
      <c r="AV86" s="315"/>
      <c r="AW86" s="315"/>
      <c r="AX86" s="316"/>
      <c r="AY86" s="317"/>
      <c r="AZ86" s="318"/>
      <c r="BA86" s="318"/>
      <c r="BB86" s="318"/>
      <c r="BC86" s="318"/>
      <c r="BD86" s="318"/>
      <c r="BE86" s="318"/>
      <c r="BF86" s="318"/>
      <c r="BG86" s="318"/>
      <c r="BH86" s="319"/>
      <c r="BI86" s="404"/>
      <c r="BJ86" s="405"/>
      <c r="BK86" s="405"/>
      <c r="BL86" s="405"/>
      <c r="BM86" s="405"/>
      <c r="BN86" s="405"/>
      <c r="BO86" s="405"/>
      <c r="BP86" s="405"/>
      <c r="BQ86" s="405"/>
      <c r="BR86" s="405"/>
      <c r="BS86" s="405"/>
      <c r="BT86" s="405"/>
      <c r="BU86" s="405"/>
      <c r="BV86" s="405"/>
      <c r="BW86" s="413"/>
      <c r="BX86" s="323"/>
      <c r="BY86" s="324"/>
      <c r="BZ86" s="324"/>
      <c r="CA86" s="324"/>
      <c r="CB86" s="324"/>
      <c r="CC86" s="324"/>
      <c r="CD86" s="324"/>
      <c r="CE86" s="324"/>
      <c r="CF86" s="324"/>
      <c r="CG86" s="324"/>
      <c r="CH86" s="324"/>
      <c r="CI86" s="324"/>
      <c r="CJ86" s="324"/>
      <c r="CK86" s="325"/>
      <c r="CL86" s="320"/>
      <c r="CM86" s="321"/>
      <c r="CN86" s="321"/>
      <c r="CO86" s="321"/>
      <c r="CP86" s="321"/>
      <c r="CQ86" s="321"/>
      <c r="CR86" s="321"/>
      <c r="CS86" s="321"/>
      <c r="CT86" s="321"/>
      <c r="CU86" s="321"/>
      <c r="CV86" s="321"/>
      <c r="CW86" s="321"/>
      <c r="CX86" s="321"/>
      <c r="CY86" s="322"/>
      <c r="CZ86" s="323"/>
      <c r="DA86" s="324"/>
      <c r="DB86" s="324"/>
      <c r="DC86" s="324"/>
      <c r="DD86" s="324"/>
      <c r="DE86" s="324"/>
      <c r="DF86" s="324"/>
      <c r="DG86" s="324"/>
      <c r="DH86" s="324"/>
      <c r="DI86" s="324"/>
      <c r="DJ86" s="324"/>
      <c r="DK86" s="324"/>
      <c r="DL86" s="324"/>
      <c r="DM86" s="325"/>
      <c r="DN86" s="326"/>
      <c r="DO86" s="327"/>
      <c r="DP86" s="327"/>
      <c r="DQ86" s="327"/>
      <c r="DR86" s="327"/>
      <c r="DS86" s="327"/>
      <c r="DT86" s="327"/>
      <c r="DU86" s="327"/>
      <c r="DV86" s="327"/>
      <c r="DW86" s="327"/>
      <c r="DX86" s="327"/>
      <c r="DY86" s="327"/>
      <c r="DZ86" s="327"/>
      <c r="EA86" s="328"/>
      <c r="EB86" s="323"/>
      <c r="EC86" s="324"/>
      <c r="ED86" s="324"/>
      <c r="EE86" s="324"/>
      <c r="EF86" s="324"/>
      <c r="EG86" s="324"/>
      <c r="EH86" s="324"/>
      <c r="EI86" s="324"/>
      <c r="EJ86" s="324"/>
      <c r="EK86" s="324"/>
      <c r="EL86" s="324"/>
      <c r="EM86" s="324"/>
      <c r="EN86" s="324"/>
      <c r="EO86" s="325"/>
      <c r="EP86" s="320"/>
      <c r="EQ86" s="321"/>
      <c r="ER86" s="321"/>
      <c r="ES86" s="321"/>
      <c r="ET86" s="321"/>
      <c r="EU86" s="321"/>
      <c r="EV86" s="321"/>
      <c r="EW86" s="321"/>
      <c r="EX86" s="321"/>
      <c r="EY86" s="321"/>
      <c r="EZ86" s="321"/>
      <c r="FA86" s="321"/>
      <c r="FB86" s="321"/>
      <c r="FC86" s="322"/>
      <c r="FD86" s="323"/>
      <c r="FE86" s="324"/>
      <c r="FF86" s="324"/>
      <c r="FG86" s="324"/>
      <c r="FH86" s="324"/>
      <c r="FI86" s="324"/>
      <c r="FJ86" s="324"/>
      <c r="FK86" s="324"/>
      <c r="FL86" s="324"/>
      <c r="FM86" s="324"/>
      <c r="FN86" s="324"/>
      <c r="FO86" s="324"/>
      <c r="FP86" s="324"/>
      <c r="FQ86" s="325"/>
    </row>
    <row r="87" spans="1:173" ht="15">
      <c r="A87" s="351" t="s">
        <v>308</v>
      </c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14">
        <v>300</v>
      </c>
      <c r="AT87" s="315"/>
      <c r="AU87" s="315"/>
      <c r="AV87" s="315"/>
      <c r="AW87" s="315"/>
      <c r="AX87" s="316"/>
      <c r="AY87" s="317" t="s">
        <v>180</v>
      </c>
      <c r="AZ87" s="318"/>
      <c r="BA87" s="318"/>
      <c r="BB87" s="318"/>
      <c r="BC87" s="318"/>
      <c r="BD87" s="318"/>
      <c r="BE87" s="318"/>
      <c r="BF87" s="318"/>
      <c r="BG87" s="318"/>
      <c r="BH87" s="319"/>
      <c r="BI87" s="404"/>
      <c r="BJ87" s="405"/>
      <c r="BK87" s="405"/>
      <c r="BL87" s="405"/>
      <c r="BM87" s="405"/>
      <c r="BN87" s="405"/>
      <c r="BO87" s="405"/>
      <c r="BP87" s="405"/>
      <c r="BQ87" s="405"/>
      <c r="BR87" s="405"/>
      <c r="BS87" s="405"/>
      <c r="BT87" s="405"/>
      <c r="BU87" s="405"/>
      <c r="BV87" s="405"/>
      <c r="BW87" s="413"/>
      <c r="BX87" s="323"/>
      <c r="BY87" s="324"/>
      <c r="BZ87" s="324"/>
      <c r="CA87" s="324"/>
      <c r="CB87" s="324"/>
      <c r="CC87" s="324"/>
      <c r="CD87" s="324"/>
      <c r="CE87" s="324"/>
      <c r="CF87" s="324"/>
      <c r="CG87" s="324"/>
      <c r="CH87" s="324"/>
      <c r="CI87" s="324"/>
      <c r="CJ87" s="324"/>
      <c r="CK87" s="325"/>
      <c r="CL87" s="320"/>
      <c r="CM87" s="321"/>
      <c r="CN87" s="321"/>
      <c r="CO87" s="321"/>
      <c r="CP87" s="321"/>
      <c r="CQ87" s="321"/>
      <c r="CR87" s="321"/>
      <c r="CS87" s="321"/>
      <c r="CT87" s="321"/>
      <c r="CU87" s="321"/>
      <c r="CV87" s="321"/>
      <c r="CW87" s="321"/>
      <c r="CX87" s="321"/>
      <c r="CY87" s="322"/>
      <c r="CZ87" s="323"/>
      <c r="DA87" s="324"/>
      <c r="DB87" s="324"/>
      <c r="DC87" s="324"/>
      <c r="DD87" s="324"/>
      <c r="DE87" s="324"/>
      <c r="DF87" s="324"/>
      <c r="DG87" s="324"/>
      <c r="DH87" s="324"/>
      <c r="DI87" s="324"/>
      <c r="DJ87" s="324"/>
      <c r="DK87" s="324"/>
      <c r="DL87" s="324"/>
      <c r="DM87" s="325"/>
      <c r="DN87" s="326"/>
      <c r="DO87" s="327"/>
      <c r="DP87" s="327"/>
      <c r="DQ87" s="327"/>
      <c r="DR87" s="327"/>
      <c r="DS87" s="327"/>
      <c r="DT87" s="327"/>
      <c r="DU87" s="327"/>
      <c r="DV87" s="327"/>
      <c r="DW87" s="327"/>
      <c r="DX87" s="327"/>
      <c r="DY87" s="327"/>
      <c r="DZ87" s="327"/>
      <c r="EA87" s="328"/>
      <c r="EB87" s="323"/>
      <c r="EC87" s="324"/>
      <c r="ED87" s="324"/>
      <c r="EE87" s="324"/>
      <c r="EF87" s="324"/>
      <c r="EG87" s="324"/>
      <c r="EH87" s="324"/>
      <c r="EI87" s="324"/>
      <c r="EJ87" s="324"/>
      <c r="EK87" s="324"/>
      <c r="EL87" s="324"/>
      <c r="EM87" s="324"/>
      <c r="EN87" s="324"/>
      <c r="EO87" s="325"/>
      <c r="EP87" s="320"/>
      <c r="EQ87" s="321"/>
      <c r="ER87" s="321"/>
      <c r="ES87" s="321"/>
      <c r="ET87" s="321"/>
      <c r="EU87" s="321"/>
      <c r="EV87" s="321"/>
      <c r="EW87" s="321"/>
      <c r="EX87" s="321"/>
      <c r="EY87" s="321"/>
      <c r="EZ87" s="321"/>
      <c r="FA87" s="321"/>
      <c r="FB87" s="321"/>
      <c r="FC87" s="322"/>
      <c r="FD87" s="323"/>
      <c r="FE87" s="324"/>
      <c r="FF87" s="324"/>
      <c r="FG87" s="324"/>
      <c r="FH87" s="324"/>
      <c r="FI87" s="324"/>
      <c r="FJ87" s="324"/>
      <c r="FK87" s="324"/>
      <c r="FL87" s="324"/>
      <c r="FM87" s="324"/>
      <c r="FN87" s="324"/>
      <c r="FO87" s="324"/>
      <c r="FP87" s="324"/>
      <c r="FQ87" s="325"/>
    </row>
    <row r="88" spans="1:173" ht="15">
      <c r="A88" s="442" t="s">
        <v>109</v>
      </c>
      <c r="B88" s="442"/>
      <c r="C88" s="442"/>
      <c r="D88" s="442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2"/>
      <c r="AL88" s="442"/>
      <c r="AM88" s="442"/>
      <c r="AN88" s="442"/>
      <c r="AO88" s="442"/>
      <c r="AP88" s="442"/>
      <c r="AQ88" s="442"/>
      <c r="AR88" s="442"/>
      <c r="AS88" s="443"/>
      <c r="AT88" s="444"/>
      <c r="AU88" s="444"/>
      <c r="AV88" s="444"/>
      <c r="AW88" s="444"/>
      <c r="AX88" s="445"/>
      <c r="AY88" s="446"/>
      <c r="AZ88" s="447"/>
      <c r="BA88" s="447"/>
      <c r="BB88" s="447"/>
      <c r="BC88" s="447"/>
      <c r="BD88" s="447"/>
      <c r="BE88" s="447"/>
      <c r="BF88" s="447"/>
      <c r="BG88" s="447"/>
      <c r="BH88" s="448"/>
      <c r="BI88" s="449"/>
      <c r="BJ88" s="450"/>
      <c r="BK88" s="450"/>
      <c r="BL88" s="450"/>
      <c r="BM88" s="450"/>
      <c r="BN88" s="450"/>
      <c r="BO88" s="450"/>
      <c r="BP88" s="450"/>
      <c r="BQ88" s="450"/>
      <c r="BR88" s="450"/>
      <c r="BS88" s="450"/>
      <c r="BT88" s="450"/>
      <c r="BU88" s="450"/>
      <c r="BV88" s="450"/>
      <c r="BW88" s="451"/>
      <c r="BX88" s="436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8"/>
      <c r="CL88" s="452"/>
      <c r="CM88" s="453"/>
      <c r="CN88" s="453"/>
      <c r="CO88" s="453"/>
      <c r="CP88" s="453"/>
      <c r="CQ88" s="453"/>
      <c r="CR88" s="453"/>
      <c r="CS88" s="453"/>
      <c r="CT88" s="453"/>
      <c r="CU88" s="453"/>
      <c r="CV88" s="453"/>
      <c r="CW88" s="453"/>
      <c r="CX88" s="453"/>
      <c r="CY88" s="454"/>
      <c r="CZ88" s="436"/>
      <c r="DA88" s="437"/>
      <c r="DB88" s="437"/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8"/>
      <c r="DN88" s="455"/>
      <c r="DO88" s="456"/>
      <c r="DP88" s="456"/>
      <c r="DQ88" s="456"/>
      <c r="DR88" s="456"/>
      <c r="DS88" s="456"/>
      <c r="DT88" s="456"/>
      <c r="DU88" s="456"/>
      <c r="DV88" s="456"/>
      <c r="DW88" s="456"/>
      <c r="DX88" s="456"/>
      <c r="DY88" s="456"/>
      <c r="DZ88" s="456"/>
      <c r="EA88" s="457"/>
      <c r="EB88" s="436"/>
      <c r="EC88" s="437"/>
      <c r="ED88" s="437"/>
      <c r="EE88" s="437"/>
      <c r="EF88" s="437"/>
      <c r="EG88" s="437"/>
      <c r="EH88" s="437"/>
      <c r="EI88" s="437"/>
      <c r="EJ88" s="437"/>
      <c r="EK88" s="437"/>
      <c r="EL88" s="437"/>
      <c r="EM88" s="437"/>
      <c r="EN88" s="437"/>
      <c r="EO88" s="438"/>
      <c r="EP88" s="452"/>
      <c r="EQ88" s="453"/>
      <c r="ER88" s="453"/>
      <c r="ES88" s="453"/>
      <c r="ET88" s="453"/>
      <c r="EU88" s="453"/>
      <c r="EV88" s="453"/>
      <c r="EW88" s="453"/>
      <c r="EX88" s="453"/>
      <c r="EY88" s="453"/>
      <c r="EZ88" s="453"/>
      <c r="FA88" s="453"/>
      <c r="FB88" s="453"/>
      <c r="FC88" s="454"/>
      <c r="FD88" s="436"/>
      <c r="FE88" s="437"/>
      <c r="FF88" s="437"/>
      <c r="FG88" s="437"/>
      <c r="FH88" s="437"/>
      <c r="FI88" s="437"/>
      <c r="FJ88" s="437"/>
      <c r="FK88" s="437"/>
      <c r="FL88" s="437"/>
      <c r="FM88" s="437"/>
      <c r="FN88" s="437"/>
      <c r="FO88" s="437"/>
      <c r="FP88" s="437"/>
      <c r="FQ88" s="438"/>
    </row>
    <row r="89" spans="1:173" ht="15">
      <c r="A89" s="423" t="s">
        <v>309</v>
      </c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23"/>
      <c r="AS89" s="424">
        <v>310</v>
      </c>
      <c r="AT89" s="425"/>
      <c r="AU89" s="425"/>
      <c r="AV89" s="425"/>
      <c r="AW89" s="425"/>
      <c r="AX89" s="426"/>
      <c r="AY89" s="427"/>
      <c r="AZ89" s="428"/>
      <c r="BA89" s="428"/>
      <c r="BB89" s="428"/>
      <c r="BC89" s="428"/>
      <c r="BD89" s="428"/>
      <c r="BE89" s="428"/>
      <c r="BF89" s="428"/>
      <c r="BG89" s="428"/>
      <c r="BH89" s="429"/>
      <c r="BI89" s="430"/>
      <c r="BJ89" s="431"/>
      <c r="BK89" s="431"/>
      <c r="BL89" s="431"/>
      <c r="BM89" s="431"/>
      <c r="BN89" s="431"/>
      <c r="BO89" s="431"/>
      <c r="BP89" s="431"/>
      <c r="BQ89" s="431"/>
      <c r="BR89" s="431"/>
      <c r="BS89" s="431"/>
      <c r="BT89" s="431"/>
      <c r="BU89" s="431"/>
      <c r="BV89" s="431"/>
      <c r="BW89" s="432"/>
      <c r="BX89" s="439"/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1"/>
      <c r="CL89" s="430"/>
      <c r="CM89" s="431"/>
      <c r="CN89" s="431"/>
      <c r="CO89" s="431"/>
      <c r="CP89" s="431"/>
      <c r="CQ89" s="431"/>
      <c r="CR89" s="431"/>
      <c r="CS89" s="431"/>
      <c r="CT89" s="431"/>
      <c r="CU89" s="431"/>
      <c r="CV89" s="431"/>
      <c r="CW89" s="431"/>
      <c r="CX89" s="431"/>
      <c r="CY89" s="432"/>
      <c r="CZ89" s="439"/>
      <c r="DA89" s="440"/>
      <c r="DB89" s="440"/>
      <c r="DC89" s="440"/>
      <c r="DD89" s="440"/>
      <c r="DE89" s="440"/>
      <c r="DF89" s="440"/>
      <c r="DG89" s="440"/>
      <c r="DH89" s="440"/>
      <c r="DI89" s="440"/>
      <c r="DJ89" s="440"/>
      <c r="DK89" s="440"/>
      <c r="DL89" s="440"/>
      <c r="DM89" s="441"/>
      <c r="DN89" s="433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5"/>
      <c r="EB89" s="439"/>
      <c r="EC89" s="440"/>
      <c r="ED89" s="440"/>
      <c r="EE89" s="440"/>
      <c r="EF89" s="440"/>
      <c r="EG89" s="440"/>
      <c r="EH89" s="440"/>
      <c r="EI89" s="440"/>
      <c r="EJ89" s="440"/>
      <c r="EK89" s="440"/>
      <c r="EL89" s="440"/>
      <c r="EM89" s="440"/>
      <c r="EN89" s="440"/>
      <c r="EO89" s="441"/>
      <c r="EP89" s="430"/>
      <c r="EQ89" s="431"/>
      <c r="ER89" s="431"/>
      <c r="ES89" s="431"/>
      <c r="ET89" s="431"/>
      <c r="EU89" s="431"/>
      <c r="EV89" s="431"/>
      <c r="EW89" s="431"/>
      <c r="EX89" s="431"/>
      <c r="EY89" s="431"/>
      <c r="EZ89" s="431"/>
      <c r="FA89" s="431"/>
      <c r="FB89" s="431"/>
      <c r="FC89" s="432"/>
      <c r="FD89" s="439"/>
      <c r="FE89" s="440"/>
      <c r="FF89" s="440"/>
      <c r="FG89" s="440"/>
      <c r="FH89" s="440"/>
      <c r="FI89" s="440"/>
      <c r="FJ89" s="440"/>
      <c r="FK89" s="440"/>
      <c r="FL89" s="440"/>
      <c r="FM89" s="440"/>
      <c r="FN89" s="440"/>
      <c r="FO89" s="440"/>
      <c r="FP89" s="440"/>
      <c r="FQ89" s="441"/>
    </row>
    <row r="90" spans="1:173" ht="15">
      <c r="A90" s="474" t="s">
        <v>310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  <c r="AO90" s="474"/>
      <c r="AP90" s="474"/>
      <c r="AQ90" s="474"/>
      <c r="AR90" s="474"/>
      <c r="AS90" s="475">
        <v>320</v>
      </c>
      <c r="AT90" s="476"/>
      <c r="AU90" s="476"/>
      <c r="AV90" s="476"/>
      <c r="AW90" s="476"/>
      <c r="AX90" s="477"/>
      <c r="AY90" s="478"/>
      <c r="AZ90" s="479"/>
      <c r="BA90" s="479"/>
      <c r="BB90" s="479"/>
      <c r="BC90" s="479"/>
      <c r="BD90" s="479"/>
      <c r="BE90" s="479"/>
      <c r="BF90" s="479"/>
      <c r="BG90" s="479"/>
      <c r="BH90" s="480"/>
      <c r="BI90" s="471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3"/>
      <c r="BX90" s="323"/>
      <c r="BY90" s="324"/>
      <c r="BZ90" s="324"/>
      <c r="CA90" s="324"/>
      <c r="CB90" s="324"/>
      <c r="CC90" s="324"/>
      <c r="CD90" s="324"/>
      <c r="CE90" s="324"/>
      <c r="CF90" s="324"/>
      <c r="CG90" s="324"/>
      <c r="CH90" s="324"/>
      <c r="CI90" s="324"/>
      <c r="CJ90" s="324"/>
      <c r="CK90" s="325"/>
      <c r="CL90" s="471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472"/>
      <c r="CX90" s="472"/>
      <c r="CY90" s="473"/>
      <c r="CZ90" s="323"/>
      <c r="DA90" s="324"/>
      <c r="DB90" s="324"/>
      <c r="DC90" s="324"/>
      <c r="DD90" s="324"/>
      <c r="DE90" s="324"/>
      <c r="DF90" s="324"/>
      <c r="DG90" s="324"/>
      <c r="DH90" s="324"/>
      <c r="DI90" s="324"/>
      <c r="DJ90" s="324"/>
      <c r="DK90" s="324"/>
      <c r="DL90" s="324"/>
      <c r="DM90" s="325"/>
      <c r="DN90" s="481"/>
      <c r="DO90" s="482"/>
      <c r="DP90" s="482"/>
      <c r="DQ90" s="482"/>
      <c r="DR90" s="482"/>
      <c r="DS90" s="482"/>
      <c r="DT90" s="482"/>
      <c r="DU90" s="482"/>
      <c r="DV90" s="482"/>
      <c r="DW90" s="482"/>
      <c r="DX90" s="482"/>
      <c r="DY90" s="482"/>
      <c r="DZ90" s="482"/>
      <c r="EA90" s="483"/>
      <c r="EB90" s="323"/>
      <c r="EC90" s="324"/>
      <c r="ED90" s="324"/>
      <c r="EE90" s="324"/>
      <c r="EF90" s="324"/>
      <c r="EG90" s="324"/>
      <c r="EH90" s="324"/>
      <c r="EI90" s="324"/>
      <c r="EJ90" s="324"/>
      <c r="EK90" s="324"/>
      <c r="EL90" s="324"/>
      <c r="EM90" s="324"/>
      <c r="EN90" s="324"/>
      <c r="EO90" s="325"/>
      <c r="EP90" s="471"/>
      <c r="EQ90" s="472"/>
      <c r="ER90" s="472"/>
      <c r="ES90" s="472"/>
      <c r="ET90" s="472"/>
      <c r="EU90" s="472"/>
      <c r="EV90" s="472"/>
      <c r="EW90" s="472"/>
      <c r="EX90" s="472"/>
      <c r="EY90" s="472"/>
      <c r="EZ90" s="472"/>
      <c r="FA90" s="472"/>
      <c r="FB90" s="472"/>
      <c r="FC90" s="473"/>
      <c r="FD90" s="323"/>
      <c r="FE90" s="324"/>
      <c r="FF90" s="324"/>
      <c r="FG90" s="324"/>
      <c r="FH90" s="324"/>
      <c r="FI90" s="324"/>
      <c r="FJ90" s="324"/>
      <c r="FK90" s="324"/>
      <c r="FL90" s="324"/>
      <c r="FM90" s="324"/>
      <c r="FN90" s="324"/>
      <c r="FO90" s="324"/>
      <c r="FP90" s="324"/>
      <c r="FQ90" s="325"/>
    </row>
    <row r="91" spans="1:173" ht="15">
      <c r="A91" s="474" t="s">
        <v>311</v>
      </c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  <c r="AO91" s="474"/>
      <c r="AP91" s="474"/>
      <c r="AQ91" s="474"/>
      <c r="AR91" s="474"/>
      <c r="AS91" s="475">
        <v>400</v>
      </c>
      <c r="AT91" s="476"/>
      <c r="AU91" s="476"/>
      <c r="AV91" s="476"/>
      <c r="AW91" s="476"/>
      <c r="AX91" s="477"/>
      <c r="AY91" s="478"/>
      <c r="AZ91" s="479"/>
      <c r="BA91" s="479"/>
      <c r="BB91" s="479"/>
      <c r="BC91" s="479"/>
      <c r="BD91" s="479"/>
      <c r="BE91" s="479"/>
      <c r="BF91" s="479"/>
      <c r="BG91" s="479"/>
      <c r="BH91" s="480"/>
      <c r="BI91" s="471"/>
      <c r="BJ91" s="472"/>
      <c r="BK91" s="472"/>
      <c r="BL91" s="472"/>
      <c r="BM91" s="472"/>
      <c r="BN91" s="472"/>
      <c r="BO91" s="472"/>
      <c r="BP91" s="472"/>
      <c r="BQ91" s="472"/>
      <c r="BR91" s="472"/>
      <c r="BS91" s="472"/>
      <c r="BT91" s="472"/>
      <c r="BU91" s="472"/>
      <c r="BV91" s="472"/>
      <c r="BW91" s="473"/>
      <c r="BX91" s="323"/>
      <c r="BY91" s="324"/>
      <c r="BZ91" s="324"/>
      <c r="CA91" s="324"/>
      <c r="CB91" s="324"/>
      <c r="CC91" s="324"/>
      <c r="CD91" s="324"/>
      <c r="CE91" s="324"/>
      <c r="CF91" s="324"/>
      <c r="CG91" s="324"/>
      <c r="CH91" s="324"/>
      <c r="CI91" s="324"/>
      <c r="CJ91" s="324"/>
      <c r="CK91" s="325"/>
      <c r="CL91" s="471"/>
      <c r="CM91" s="472"/>
      <c r="CN91" s="472"/>
      <c r="CO91" s="472"/>
      <c r="CP91" s="472"/>
      <c r="CQ91" s="472"/>
      <c r="CR91" s="472"/>
      <c r="CS91" s="472"/>
      <c r="CT91" s="472"/>
      <c r="CU91" s="472"/>
      <c r="CV91" s="472"/>
      <c r="CW91" s="472"/>
      <c r="CX91" s="472"/>
      <c r="CY91" s="473"/>
      <c r="CZ91" s="323"/>
      <c r="DA91" s="324"/>
      <c r="DB91" s="324"/>
      <c r="DC91" s="324"/>
      <c r="DD91" s="324"/>
      <c r="DE91" s="324"/>
      <c r="DF91" s="324"/>
      <c r="DG91" s="324"/>
      <c r="DH91" s="324"/>
      <c r="DI91" s="324"/>
      <c r="DJ91" s="324"/>
      <c r="DK91" s="324"/>
      <c r="DL91" s="324"/>
      <c r="DM91" s="325"/>
      <c r="DN91" s="481"/>
      <c r="DO91" s="482"/>
      <c r="DP91" s="482"/>
      <c r="DQ91" s="482"/>
      <c r="DR91" s="482"/>
      <c r="DS91" s="482"/>
      <c r="DT91" s="482"/>
      <c r="DU91" s="482"/>
      <c r="DV91" s="482"/>
      <c r="DW91" s="482"/>
      <c r="DX91" s="482"/>
      <c r="DY91" s="482"/>
      <c r="DZ91" s="482"/>
      <c r="EA91" s="483"/>
      <c r="EB91" s="323"/>
      <c r="EC91" s="324"/>
      <c r="ED91" s="324"/>
      <c r="EE91" s="324"/>
      <c r="EF91" s="324"/>
      <c r="EG91" s="324"/>
      <c r="EH91" s="324"/>
      <c r="EI91" s="324"/>
      <c r="EJ91" s="324"/>
      <c r="EK91" s="324"/>
      <c r="EL91" s="324"/>
      <c r="EM91" s="324"/>
      <c r="EN91" s="324"/>
      <c r="EO91" s="325"/>
      <c r="EP91" s="471"/>
      <c r="EQ91" s="472"/>
      <c r="ER91" s="472"/>
      <c r="ES91" s="472"/>
      <c r="ET91" s="472"/>
      <c r="EU91" s="472"/>
      <c r="EV91" s="472"/>
      <c r="EW91" s="472"/>
      <c r="EX91" s="472"/>
      <c r="EY91" s="472"/>
      <c r="EZ91" s="472"/>
      <c r="FA91" s="472"/>
      <c r="FB91" s="472"/>
      <c r="FC91" s="473"/>
      <c r="FD91" s="323"/>
      <c r="FE91" s="324"/>
      <c r="FF91" s="324"/>
      <c r="FG91" s="324"/>
      <c r="FH91" s="324"/>
      <c r="FI91" s="324"/>
      <c r="FJ91" s="324"/>
      <c r="FK91" s="324"/>
      <c r="FL91" s="324"/>
      <c r="FM91" s="324"/>
      <c r="FN91" s="324"/>
      <c r="FO91" s="324"/>
      <c r="FP91" s="324"/>
      <c r="FQ91" s="325"/>
    </row>
    <row r="92" spans="1:173" ht="15">
      <c r="A92" s="458" t="s">
        <v>312</v>
      </c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9"/>
      <c r="AT92" s="460"/>
      <c r="AU92" s="460"/>
      <c r="AV92" s="460"/>
      <c r="AW92" s="460"/>
      <c r="AX92" s="461"/>
      <c r="AY92" s="462"/>
      <c r="AZ92" s="463"/>
      <c r="BA92" s="463"/>
      <c r="BB92" s="463"/>
      <c r="BC92" s="463"/>
      <c r="BD92" s="463"/>
      <c r="BE92" s="463"/>
      <c r="BF92" s="463"/>
      <c r="BG92" s="463"/>
      <c r="BH92" s="464"/>
      <c r="BI92" s="465"/>
      <c r="BJ92" s="466"/>
      <c r="BK92" s="466"/>
      <c r="BL92" s="466"/>
      <c r="BM92" s="466"/>
      <c r="BN92" s="466"/>
      <c r="BO92" s="466"/>
      <c r="BP92" s="466"/>
      <c r="BQ92" s="466"/>
      <c r="BR92" s="466"/>
      <c r="BS92" s="466"/>
      <c r="BT92" s="466"/>
      <c r="BU92" s="466"/>
      <c r="BV92" s="466"/>
      <c r="BW92" s="467"/>
      <c r="BX92" s="436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8"/>
      <c r="CL92" s="465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/>
      <c r="CX92" s="466"/>
      <c r="CY92" s="467"/>
      <c r="CZ92" s="436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8"/>
      <c r="DN92" s="468"/>
      <c r="DO92" s="469"/>
      <c r="DP92" s="469"/>
      <c r="DQ92" s="469"/>
      <c r="DR92" s="469"/>
      <c r="DS92" s="469"/>
      <c r="DT92" s="469"/>
      <c r="DU92" s="469"/>
      <c r="DV92" s="469"/>
      <c r="DW92" s="469"/>
      <c r="DX92" s="469"/>
      <c r="DY92" s="469"/>
      <c r="DZ92" s="469"/>
      <c r="EA92" s="470"/>
      <c r="EB92" s="436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8"/>
      <c r="EP92" s="465"/>
      <c r="EQ92" s="466"/>
      <c r="ER92" s="466"/>
      <c r="ES92" s="466"/>
      <c r="ET92" s="466"/>
      <c r="EU92" s="466"/>
      <c r="EV92" s="466"/>
      <c r="EW92" s="466"/>
      <c r="EX92" s="466"/>
      <c r="EY92" s="466"/>
      <c r="EZ92" s="466"/>
      <c r="FA92" s="466"/>
      <c r="FB92" s="466"/>
      <c r="FC92" s="467"/>
      <c r="FD92" s="436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8"/>
    </row>
    <row r="93" spans="1:173" ht="15">
      <c r="A93" s="423" t="s">
        <v>313</v>
      </c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24">
        <v>410</v>
      </c>
      <c r="AT93" s="425"/>
      <c r="AU93" s="425"/>
      <c r="AV93" s="425"/>
      <c r="AW93" s="425"/>
      <c r="AX93" s="426"/>
      <c r="AY93" s="427"/>
      <c r="AZ93" s="428"/>
      <c r="BA93" s="428"/>
      <c r="BB93" s="428"/>
      <c r="BC93" s="428"/>
      <c r="BD93" s="428"/>
      <c r="BE93" s="428"/>
      <c r="BF93" s="428"/>
      <c r="BG93" s="428"/>
      <c r="BH93" s="429"/>
      <c r="BI93" s="430"/>
      <c r="BJ93" s="431"/>
      <c r="BK93" s="431"/>
      <c r="BL93" s="431"/>
      <c r="BM93" s="431"/>
      <c r="BN93" s="431"/>
      <c r="BO93" s="431"/>
      <c r="BP93" s="431"/>
      <c r="BQ93" s="431"/>
      <c r="BR93" s="431"/>
      <c r="BS93" s="431"/>
      <c r="BT93" s="431"/>
      <c r="BU93" s="431"/>
      <c r="BV93" s="431"/>
      <c r="BW93" s="432"/>
      <c r="BX93" s="439"/>
      <c r="BY93" s="440"/>
      <c r="BZ93" s="440"/>
      <c r="CA93" s="440"/>
      <c r="CB93" s="440"/>
      <c r="CC93" s="440"/>
      <c r="CD93" s="440"/>
      <c r="CE93" s="440"/>
      <c r="CF93" s="440"/>
      <c r="CG93" s="440"/>
      <c r="CH93" s="440"/>
      <c r="CI93" s="440"/>
      <c r="CJ93" s="440"/>
      <c r="CK93" s="441"/>
      <c r="CL93" s="430"/>
      <c r="CM93" s="431"/>
      <c r="CN93" s="431"/>
      <c r="CO93" s="431"/>
      <c r="CP93" s="431"/>
      <c r="CQ93" s="431"/>
      <c r="CR93" s="431"/>
      <c r="CS93" s="431"/>
      <c r="CT93" s="431"/>
      <c r="CU93" s="431"/>
      <c r="CV93" s="431"/>
      <c r="CW93" s="431"/>
      <c r="CX93" s="431"/>
      <c r="CY93" s="432"/>
      <c r="CZ93" s="439"/>
      <c r="DA93" s="440"/>
      <c r="DB93" s="440"/>
      <c r="DC93" s="440"/>
      <c r="DD93" s="440"/>
      <c r="DE93" s="440"/>
      <c r="DF93" s="440"/>
      <c r="DG93" s="440"/>
      <c r="DH93" s="440"/>
      <c r="DI93" s="440"/>
      <c r="DJ93" s="440"/>
      <c r="DK93" s="440"/>
      <c r="DL93" s="440"/>
      <c r="DM93" s="441"/>
      <c r="DN93" s="433"/>
      <c r="DO93" s="434"/>
      <c r="DP93" s="434"/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5"/>
      <c r="EB93" s="439"/>
      <c r="EC93" s="440"/>
      <c r="ED93" s="440"/>
      <c r="EE93" s="440"/>
      <c r="EF93" s="440"/>
      <c r="EG93" s="440"/>
      <c r="EH93" s="440"/>
      <c r="EI93" s="440"/>
      <c r="EJ93" s="440"/>
      <c r="EK93" s="440"/>
      <c r="EL93" s="440"/>
      <c r="EM93" s="440"/>
      <c r="EN93" s="440"/>
      <c r="EO93" s="441"/>
      <c r="EP93" s="430"/>
      <c r="EQ93" s="431"/>
      <c r="ER93" s="431"/>
      <c r="ES93" s="431"/>
      <c r="ET93" s="431"/>
      <c r="EU93" s="431"/>
      <c r="EV93" s="431"/>
      <c r="EW93" s="431"/>
      <c r="EX93" s="431"/>
      <c r="EY93" s="431"/>
      <c r="EZ93" s="431"/>
      <c r="FA93" s="431"/>
      <c r="FB93" s="431"/>
      <c r="FC93" s="432"/>
      <c r="FD93" s="439"/>
      <c r="FE93" s="440"/>
      <c r="FF93" s="440"/>
      <c r="FG93" s="440"/>
      <c r="FH93" s="440"/>
      <c r="FI93" s="440"/>
      <c r="FJ93" s="440"/>
      <c r="FK93" s="440"/>
      <c r="FL93" s="440"/>
      <c r="FM93" s="440"/>
      <c r="FN93" s="440"/>
      <c r="FO93" s="440"/>
      <c r="FP93" s="440"/>
      <c r="FQ93" s="441"/>
    </row>
    <row r="94" spans="1:173" ht="15">
      <c r="A94" s="351" t="s">
        <v>314</v>
      </c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14">
        <v>420</v>
      </c>
      <c r="AT94" s="315"/>
      <c r="AU94" s="315"/>
      <c r="AV94" s="315"/>
      <c r="AW94" s="315"/>
      <c r="AX94" s="316"/>
      <c r="AY94" s="317"/>
      <c r="AZ94" s="318"/>
      <c r="BA94" s="318"/>
      <c r="BB94" s="318"/>
      <c r="BC94" s="318"/>
      <c r="BD94" s="318"/>
      <c r="BE94" s="318"/>
      <c r="BF94" s="318"/>
      <c r="BG94" s="318"/>
      <c r="BH94" s="319"/>
      <c r="BI94" s="404"/>
      <c r="BJ94" s="405"/>
      <c r="BK94" s="405"/>
      <c r="BL94" s="405"/>
      <c r="BM94" s="405"/>
      <c r="BN94" s="405"/>
      <c r="BO94" s="405"/>
      <c r="BP94" s="405"/>
      <c r="BQ94" s="405"/>
      <c r="BR94" s="405"/>
      <c r="BS94" s="405"/>
      <c r="BT94" s="405"/>
      <c r="BU94" s="405"/>
      <c r="BV94" s="405"/>
      <c r="BW94" s="413"/>
      <c r="BX94" s="323"/>
      <c r="BY94" s="324"/>
      <c r="BZ94" s="324"/>
      <c r="CA94" s="324"/>
      <c r="CB94" s="324"/>
      <c r="CC94" s="324"/>
      <c r="CD94" s="324"/>
      <c r="CE94" s="324"/>
      <c r="CF94" s="324"/>
      <c r="CG94" s="324"/>
      <c r="CH94" s="324"/>
      <c r="CI94" s="324"/>
      <c r="CJ94" s="324"/>
      <c r="CK94" s="325"/>
      <c r="CL94" s="320"/>
      <c r="CM94" s="321"/>
      <c r="CN94" s="321"/>
      <c r="CO94" s="321"/>
      <c r="CP94" s="321"/>
      <c r="CQ94" s="321"/>
      <c r="CR94" s="321"/>
      <c r="CS94" s="321"/>
      <c r="CT94" s="321"/>
      <c r="CU94" s="321"/>
      <c r="CV94" s="321"/>
      <c r="CW94" s="321"/>
      <c r="CX94" s="321"/>
      <c r="CY94" s="322"/>
      <c r="CZ94" s="323"/>
      <c r="DA94" s="324"/>
      <c r="DB94" s="324"/>
      <c r="DC94" s="324"/>
      <c r="DD94" s="324"/>
      <c r="DE94" s="324"/>
      <c r="DF94" s="324"/>
      <c r="DG94" s="324"/>
      <c r="DH94" s="324"/>
      <c r="DI94" s="324"/>
      <c r="DJ94" s="324"/>
      <c r="DK94" s="324"/>
      <c r="DL94" s="324"/>
      <c r="DM94" s="325"/>
      <c r="DN94" s="326"/>
      <c r="DO94" s="327"/>
      <c r="DP94" s="327"/>
      <c r="DQ94" s="327"/>
      <c r="DR94" s="327"/>
      <c r="DS94" s="327"/>
      <c r="DT94" s="327"/>
      <c r="DU94" s="327"/>
      <c r="DV94" s="327"/>
      <c r="DW94" s="327"/>
      <c r="DX94" s="327"/>
      <c r="DY94" s="327"/>
      <c r="DZ94" s="327"/>
      <c r="EA94" s="328"/>
      <c r="EB94" s="323"/>
      <c r="EC94" s="324"/>
      <c r="ED94" s="324"/>
      <c r="EE94" s="324"/>
      <c r="EF94" s="324"/>
      <c r="EG94" s="324"/>
      <c r="EH94" s="324"/>
      <c r="EI94" s="324"/>
      <c r="EJ94" s="324"/>
      <c r="EK94" s="324"/>
      <c r="EL94" s="324"/>
      <c r="EM94" s="324"/>
      <c r="EN94" s="324"/>
      <c r="EO94" s="325"/>
      <c r="EP94" s="320"/>
      <c r="EQ94" s="321"/>
      <c r="ER94" s="321"/>
      <c r="ES94" s="321"/>
      <c r="ET94" s="321"/>
      <c r="EU94" s="321"/>
      <c r="EV94" s="321"/>
      <c r="EW94" s="321"/>
      <c r="EX94" s="321"/>
      <c r="EY94" s="321"/>
      <c r="EZ94" s="321"/>
      <c r="FA94" s="321"/>
      <c r="FB94" s="321"/>
      <c r="FC94" s="322"/>
      <c r="FD94" s="323"/>
      <c r="FE94" s="324"/>
      <c r="FF94" s="324"/>
      <c r="FG94" s="324"/>
      <c r="FH94" s="324"/>
      <c r="FI94" s="324"/>
      <c r="FJ94" s="324"/>
      <c r="FK94" s="324"/>
      <c r="FL94" s="324"/>
      <c r="FM94" s="324"/>
      <c r="FN94" s="324"/>
      <c r="FO94" s="324"/>
      <c r="FP94" s="324"/>
      <c r="FQ94" s="325"/>
    </row>
    <row r="95" spans="1:173" ht="15">
      <c r="A95" s="351" t="s">
        <v>315</v>
      </c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14">
        <v>500</v>
      </c>
      <c r="AT95" s="315"/>
      <c r="AU95" s="315"/>
      <c r="AV95" s="315"/>
      <c r="AW95" s="315"/>
      <c r="AX95" s="316"/>
      <c r="AY95" s="317" t="s">
        <v>180</v>
      </c>
      <c r="AZ95" s="318"/>
      <c r="BA95" s="318"/>
      <c r="BB95" s="318"/>
      <c r="BC95" s="318"/>
      <c r="BD95" s="318"/>
      <c r="BE95" s="318"/>
      <c r="BF95" s="318"/>
      <c r="BG95" s="318"/>
      <c r="BH95" s="319"/>
      <c r="BI95" s="414">
        <f>CL95+DN95+EP95</f>
        <v>2326822.68</v>
      </c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6"/>
      <c r="BX95" s="323">
        <f>CZ95+EB95+FD95</f>
        <v>2326822.68</v>
      </c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5"/>
      <c r="CL95" s="323">
        <v>0</v>
      </c>
      <c r="CM95" s="324"/>
      <c r="CN95" s="324"/>
      <c r="CO95" s="324"/>
      <c r="CP95" s="324"/>
      <c r="CQ95" s="324"/>
      <c r="CR95" s="324"/>
      <c r="CS95" s="324"/>
      <c r="CT95" s="324"/>
      <c r="CU95" s="324"/>
      <c r="CV95" s="324"/>
      <c r="CW95" s="324"/>
      <c r="CX95" s="324"/>
      <c r="CY95" s="325"/>
      <c r="CZ95" s="323">
        <v>0</v>
      </c>
      <c r="DA95" s="324"/>
      <c r="DB95" s="324"/>
      <c r="DC95" s="324"/>
      <c r="DD95" s="324"/>
      <c r="DE95" s="324"/>
      <c r="DF95" s="324"/>
      <c r="DG95" s="324"/>
      <c r="DH95" s="324"/>
      <c r="DI95" s="324"/>
      <c r="DJ95" s="324"/>
      <c r="DK95" s="324"/>
      <c r="DL95" s="324"/>
      <c r="DM95" s="325"/>
      <c r="DN95" s="352">
        <v>0</v>
      </c>
      <c r="DO95" s="377"/>
      <c r="DP95" s="377"/>
      <c r="DQ95" s="377"/>
      <c r="DR95" s="377"/>
      <c r="DS95" s="377"/>
      <c r="DT95" s="377"/>
      <c r="DU95" s="377"/>
      <c r="DV95" s="377"/>
      <c r="DW95" s="377"/>
      <c r="DX95" s="377"/>
      <c r="DY95" s="377"/>
      <c r="DZ95" s="377"/>
      <c r="EA95" s="378"/>
      <c r="EB95" s="323">
        <v>0</v>
      </c>
      <c r="EC95" s="324"/>
      <c r="ED95" s="324"/>
      <c r="EE95" s="324"/>
      <c r="EF95" s="324"/>
      <c r="EG95" s="324"/>
      <c r="EH95" s="324"/>
      <c r="EI95" s="324"/>
      <c r="EJ95" s="324"/>
      <c r="EK95" s="324"/>
      <c r="EL95" s="324"/>
      <c r="EM95" s="324"/>
      <c r="EN95" s="324"/>
      <c r="EO95" s="325"/>
      <c r="EP95" s="323">
        <v>2326822.68</v>
      </c>
      <c r="EQ95" s="324"/>
      <c r="ER95" s="324"/>
      <c r="ES95" s="324"/>
      <c r="ET95" s="324"/>
      <c r="EU95" s="324"/>
      <c r="EV95" s="324"/>
      <c r="EW95" s="324"/>
      <c r="EX95" s="324"/>
      <c r="EY95" s="324"/>
      <c r="EZ95" s="324"/>
      <c r="FA95" s="324"/>
      <c r="FB95" s="324"/>
      <c r="FC95" s="325"/>
      <c r="FD95" s="323">
        <v>2326822.68</v>
      </c>
      <c r="FE95" s="324"/>
      <c r="FF95" s="324"/>
      <c r="FG95" s="324"/>
      <c r="FH95" s="324"/>
      <c r="FI95" s="324"/>
      <c r="FJ95" s="324"/>
      <c r="FK95" s="324"/>
      <c r="FL95" s="324"/>
      <c r="FM95" s="324"/>
      <c r="FN95" s="324"/>
      <c r="FO95" s="324"/>
      <c r="FP95" s="324"/>
      <c r="FQ95" s="325"/>
    </row>
    <row r="96" spans="1:173" ht="15">
      <c r="A96" s="351" t="s">
        <v>316</v>
      </c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14">
        <v>600</v>
      </c>
      <c r="AT96" s="315"/>
      <c r="AU96" s="315"/>
      <c r="AV96" s="315"/>
      <c r="AW96" s="315"/>
      <c r="AX96" s="316"/>
      <c r="AY96" s="317" t="s">
        <v>180</v>
      </c>
      <c r="AZ96" s="318"/>
      <c r="BA96" s="318"/>
      <c r="BB96" s="318"/>
      <c r="BC96" s="318"/>
      <c r="BD96" s="318"/>
      <c r="BE96" s="318"/>
      <c r="BF96" s="318"/>
      <c r="BG96" s="318"/>
      <c r="BH96" s="319"/>
      <c r="BI96" s="414">
        <f>CL96+DN96+EP96</f>
        <v>0</v>
      </c>
      <c r="BJ96" s="415"/>
      <c r="BK96" s="415"/>
      <c r="BL96" s="415"/>
      <c r="BM96" s="415"/>
      <c r="BN96" s="415"/>
      <c r="BO96" s="415"/>
      <c r="BP96" s="415"/>
      <c r="BQ96" s="415"/>
      <c r="BR96" s="415"/>
      <c r="BS96" s="415"/>
      <c r="BT96" s="415"/>
      <c r="BU96" s="415"/>
      <c r="BV96" s="415"/>
      <c r="BW96" s="416"/>
      <c r="BX96" s="323">
        <f>CZ96+EB96+FD96</f>
        <v>9102753.05</v>
      </c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5"/>
      <c r="CL96" s="323">
        <v>0</v>
      </c>
      <c r="CM96" s="324"/>
      <c r="CN96" s="324"/>
      <c r="CO96" s="324"/>
      <c r="CP96" s="324"/>
      <c r="CQ96" s="324"/>
      <c r="CR96" s="324"/>
      <c r="CS96" s="324"/>
      <c r="CT96" s="324"/>
      <c r="CU96" s="324"/>
      <c r="CV96" s="324"/>
      <c r="CW96" s="324"/>
      <c r="CX96" s="324"/>
      <c r="CY96" s="325"/>
      <c r="CZ96" s="323">
        <v>0</v>
      </c>
      <c r="DA96" s="324"/>
      <c r="DB96" s="324"/>
      <c r="DC96" s="324"/>
      <c r="DD96" s="324"/>
      <c r="DE96" s="324"/>
      <c r="DF96" s="324"/>
      <c r="DG96" s="324"/>
      <c r="DH96" s="324"/>
      <c r="DI96" s="324"/>
      <c r="DJ96" s="324"/>
      <c r="DK96" s="324"/>
      <c r="DL96" s="324"/>
      <c r="DM96" s="325"/>
      <c r="DN96" s="352">
        <v>0</v>
      </c>
      <c r="DO96" s="377"/>
      <c r="DP96" s="377"/>
      <c r="DQ96" s="377"/>
      <c r="DR96" s="377"/>
      <c r="DS96" s="377"/>
      <c r="DT96" s="377"/>
      <c r="DU96" s="377"/>
      <c r="DV96" s="377"/>
      <c r="DW96" s="377"/>
      <c r="DX96" s="377"/>
      <c r="DY96" s="377"/>
      <c r="DZ96" s="377"/>
      <c r="EA96" s="378"/>
      <c r="EB96" s="323">
        <v>7833493.41</v>
      </c>
      <c r="EC96" s="324"/>
      <c r="ED96" s="324"/>
      <c r="EE96" s="324"/>
      <c r="EF96" s="324"/>
      <c r="EG96" s="324"/>
      <c r="EH96" s="324"/>
      <c r="EI96" s="324"/>
      <c r="EJ96" s="324"/>
      <c r="EK96" s="324"/>
      <c r="EL96" s="324"/>
      <c r="EM96" s="324"/>
      <c r="EN96" s="324"/>
      <c r="EO96" s="325"/>
      <c r="EP96" s="484">
        <v>0</v>
      </c>
      <c r="EQ96" s="485"/>
      <c r="ER96" s="485"/>
      <c r="ES96" s="485"/>
      <c r="ET96" s="485"/>
      <c r="EU96" s="485"/>
      <c r="EV96" s="485"/>
      <c r="EW96" s="485"/>
      <c r="EX96" s="485"/>
      <c r="EY96" s="485"/>
      <c r="EZ96" s="485"/>
      <c r="FA96" s="485"/>
      <c r="FB96" s="485"/>
      <c r="FC96" s="486"/>
      <c r="FD96" s="484">
        <v>1269259.64</v>
      </c>
      <c r="FE96" s="485"/>
      <c r="FF96" s="485"/>
      <c r="FG96" s="485"/>
      <c r="FH96" s="485"/>
      <c r="FI96" s="485"/>
      <c r="FJ96" s="485"/>
      <c r="FK96" s="485"/>
      <c r="FL96" s="485"/>
      <c r="FM96" s="485"/>
      <c r="FN96" s="485"/>
      <c r="FO96" s="485"/>
      <c r="FP96" s="485"/>
      <c r="FQ96" s="486"/>
    </row>
  </sheetData>
  <sheetProtection/>
  <mergeCells count="1006">
    <mergeCell ref="FD93:FQ93"/>
    <mergeCell ref="FD94:FQ94"/>
    <mergeCell ref="FD62:FQ62"/>
    <mergeCell ref="FD95:FQ95"/>
    <mergeCell ref="FD96:FQ96"/>
    <mergeCell ref="FD85:FQ85"/>
    <mergeCell ref="FD86:FQ86"/>
    <mergeCell ref="FD87:FQ87"/>
    <mergeCell ref="FD88:FQ88"/>
    <mergeCell ref="FD89:FQ89"/>
    <mergeCell ref="FD90:FQ90"/>
    <mergeCell ref="FD79:FQ79"/>
    <mergeCell ref="FD80:FQ80"/>
    <mergeCell ref="FD81:FQ81"/>
    <mergeCell ref="FD82:FQ82"/>
    <mergeCell ref="FD83:FQ83"/>
    <mergeCell ref="FD84:FQ84"/>
    <mergeCell ref="FD63:FQ63"/>
    <mergeCell ref="FD64:FQ64"/>
    <mergeCell ref="FD65:FQ65"/>
    <mergeCell ref="FD66:FQ66"/>
    <mergeCell ref="FD73:FQ73"/>
    <mergeCell ref="FD74:FQ74"/>
    <mergeCell ref="FD75:FQ75"/>
    <mergeCell ref="FD76:FQ76"/>
    <mergeCell ref="FD77:FQ77"/>
    <mergeCell ref="FD78:FQ78"/>
    <mergeCell ref="FD67:FQ67"/>
    <mergeCell ref="FD68:FQ68"/>
    <mergeCell ref="A1:FQ1"/>
    <mergeCell ref="FD45:FQ45"/>
    <mergeCell ref="FD46:FQ46"/>
    <mergeCell ref="FD47:FQ47"/>
    <mergeCell ref="FD48:FQ48"/>
    <mergeCell ref="FD37:FQ37"/>
    <mergeCell ref="FD38:FQ38"/>
    <mergeCell ref="FD39:FQ39"/>
    <mergeCell ref="FD40:FQ40"/>
    <mergeCell ref="FD41:FQ41"/>
    <mergeCell ref="FD42:FQ42"/>
    <mergeCell ref="FD31:FQ31"/>
    <mergeCell ref="FD32:FQ32"/>
    <mergeCell ref="FD33:FQ33"/>
    <mergeCell ref="FD34:FQ34"/>
    <mergeCell ref="FD35:FQ35"/>
    <mergeCell ref="FD36:FQ36"/>
    <mergeCell ref="FD18:FQ18"/>
    <mergeCell ref="FD19:FQ19"/>
    <mergeCell ref="FD20:FQ20"/>
    <mergeCell ref="FD21:FQ21"/>
    <mergeCell ref="FD22:FQ22"/>
    <mergeCell ref="FD24:FQ24"/>
    <mergeCell ref="FD14:FQ14"/>
    <mergeCell ref="FD15:FQ15"/>
    <mergeCell ref="FD16:FQ16"/>
    <mergeCell ref="FD17:FQ17"/>
    <mergeCell ref="FD43:FQ43"/>
    <mergeCell ref="FD44:FQ44"/>
    <mergeCell ref="EB35:EO35"/>
    <mergeCell ref="EB36:EO36"/>
    <mergeCell ref="FD25:FQ25"/>
    <mergeCell ref="EB93:EO93"/>
    <mergeCell ref="FD55:FQ55"/>
    <mergeCell ref="FD69:FQ69"/>
    <mergeCell ref="FD70:FQ70"/>
    <mergeCell ref="FD71:FQ71"/>
    <mergeCell ref="FD72:FQ72"/>
    <mergeCell ref="FD56:FQ56"/>
    <mergeCell ref="FD57:FQ57"/>
    <mergeCell ref="FD58:FQ58"/>
    <mergeCell ref="FD59:FQ59"/>
    <mergeCell ref="FD60:FQ60"/>
    <mergeCell ref="FD49:FQ49"/>
    <mergeCell ref="FD50:FQ50"/>
    <mergeCell ref="FD51:FQ51"/>
    <mergeCell ref="FD52:FQ52"/>
    <mergeCell ref="FD53:FQ53"/>
    <mergeCell ref="FD54:FQ54"/>
    <mergeCell ref="FD61:FQ61"/>
    <mergeCell ref="FD91:FQ91"/>
    <mergeCell ref="FD92:FQ92"/>
    <mergeCell ref="EB61:EO61"/>
    <mergeCell ref="EB62:EO62"/>
    <mergeCell ref="EB63:EO63"/>
    <mergeCell ref="EB64:EO64"/>
    <mergeCell ref="EB65:EO65"/>
    <mergeCell ref="EB66:EO66"/>
    <mergeCell ref="EB55:EO55"/>
    <mergeCell ref="EB56:EO56"/>
    <mergeCell ref="EB57:EO57"/>
    <mergeCell ref="EB58:EO58"/>
    <mergeCell ref="EB59:EO59"/>
    <mergeCell ref="EB60:EO60"/>
    <mergeCell ref="FD26:FQ26"/>
    <mergeCell ref="FD27:FQ27"/>
    <mergeCell ref="FD28:FQ28"/>
    <mergeCell ref="FD30:FQ30"/>
    <mergeCell ref="FD9:FQ9"/>
    <mergeCell ref="FD10:FQ10"/>
    <mergeCell ref="FD11:FQ11"/>
    <mergeCell ref="FD12:FQ12"/>
    <mergeCell ref="FD13:FQ13"/>
    <mergeCell ref="EB86:EO86"/>
    <mergeCell ref="EB87:EO87"/>
    <mergeCell ref="EB88:EO88"/>
    <mergeCell ref="EB89:EO89"/>
    <mergeCell ref="EB90:EO90"/>
    <mergeCell ref="EB91:EO91"/>
    <mergeCell ref="EB79:EO79"/>
    <mergeCell ref="EB80:EO80"/>
    <mergeCell ref="EB81:EO81"/>
    <mergeCell ref="EB82:EO82"/>
    <mergeCell ref="EB83:EO83"/>
    <mergeCell ref="EB84:EO84"/>
    <mergeCell ref="EB73:EO73"/>
    <mergeCell ref="EB74:EO74"/>
    <mergeCell ref="EB75:EO75"/>
    <mergeCell ref="EB76:EO76"/>
    <mergeCell ref="EB77:EO77"/>
    <mergeCell ref="EB78:EO78"/>
    <mergeCell ref="EB67:EO67"/>
    <mergeCell ref="EB68:EO68"/>
    <mergeCell ref="EB69:EO69"/>
    <mergeCell ref="EB70:EO70"/>
    <mergeCell ref="EB32:EO32"/>
    <mergeCell ref="EB33:EO33"/>
    <mergeCell ref="EB34:EO34"/>
    <mergeCell ref="FD29:FQ29"/>
    <mergeCell ref="CZ93:DM93"/>
    <mergeCell ref="CZ94:DM94"/>
    <mergeCell ref="CZ95:DM95"/>
    <mergeCell ref="CZ96:DM96"/>
    <mergeCell ref="EB9:EO9"/>
    <mergeCell ref="EB10:EO10"/>
    <mergeCell ref="EB11:EO11"/>
    <mergeCell ref="EB12:EO12"/>
    <mergeCell ref="EB13:EO13"/>
    <mergeCell ref="EB14:EO14"/>
    <mergeCell ref="CZ87:DM87"/>
    <mergeCell ref="CZ88:DM88"/>
    <mergeCell ref="CZ89:DM89"/>
    <mergeCell ref="CZ90:DM90"/>
    <mergeCell ref="CZ91:DM91"/>
    <mergeCell ref="CZ92:DM92"/>
    <mergeCell ref="CZ79:DM79"/>
    <mergeCell ref="CZ80:DM80"/>
    <mergeCell ref="CZ81:DM81"/>
    <mergeCell ref="CZ82:DM82"/>
    <mergeCell ref="CZ83:DM83"/>
    <mergeCell ref="EB43:EO43"/>
    <mergeCell ref="EB44:EO44"/>
    <mergeCell ref="EB45:EO45"/>
    <mergeCell ref="EB46:EO46"/>
    <mergeCell ref="EB47:EO47"/>
    <mergeCell ref="EB48:EO48"/>
    <mergeCell ref="EB96:EO96"/>
    <mergeCell ref="EB38:EO38"/>
    <mergeCell ref="EB39:EO39"/>
    <mergeCell ref="EB40:EO40"/>
    <mergeCell ref="EB42:EO42"/>
    <mergeCell ref="CZ60:DM60"/>
    <mergeCell ref="CZ48:DM48"/>
    <mergeCell ref="CZ49:DM49"/>
    <mergeCell ref="CZ50:DM50"/>
    <mergeCell ref="CZ51:DM51"/>
    <mergeCell ref="CZ52:DM52"/>
    <mergeCell ref="CZ53:DM53"/>
    <mergeCell ref="CZ40:DM40"/>
    <mergeCell ref="CZ41:DM41"/>
    <mergeCell ref="CZ42:DM42"/>
    <mergeCell ref="CZ43:DM43"/>
    <mergeCell ref="CZ44:DM44"/>
    <mergeCell ref="CZ45:DM45"/>
    <mergeCell ref="CZ47:DM47"/>
    <mergeCell ref="EB50:EO50"/>
    <mergeCell ref="EB51:EO51"/>
    <mergeCell ref="EB52:EO52"/>
    <mergeCell ref="EB53:EO53"/>
    <mergeCell ref="EB54:EO54"/>
    <mergeCell ref="EB49:EO49"/>
    <mergeCell ref="CZ84:DM84"/>
    <mergeCell ref="CZ73:DM73"/>
    <mergeCell ref="CZ74:DM74"/>
    <mergeCell ref="CZ75:DM75"/>
    <mergeCell ref="CZ76:DM76"/>
    <mergeCell ref="CZ77:DM77"/>
    <mergeCell ref="CZ78:DM78"/>
    <mergeCell ref="CZ67:DM67"/>
    <mergeCell ref="CZ68:DM68"/>
    <mergeCell ref="CZ69:DM69"/>
    <mergeCell ref="CZ70:DM70"/>
    <mergeCell ref="CZ71:DM71"/>
    <mergeCell ref="CZ72:DM72"/>
    <mergeCell ref="CZ61:DM61"/>
    <mergeCell ref="CZ62:DM62"/>
    <mergeCell ref="CZ63:DM63"/>
    <mergeCell ref="CZ64:DM64"/>
    <mergeCell ref="CZ65:DM65"/>
    <mergeCell ref="BX57:CK57"/>
    <mergeCell ref="BX58:CK58"/>
    <mergeCell ref="CZ34:DM34"/>
    <mergeCell ref="CZ35:DM35"/>
    <mergeCell ref="CZ36:DM36"/>
    <mergeCell ref="CZ37:DM37"/>
    <mergeCell ref="CZ38:DM38"/>
    <mergeCell ref="CZ39:DM39"/>
    <mergeCell ref="CZ26:DM26"/>
    <mergeCell ref="CZ27:DM27"/>
    <mergeCell ref="CZ28:DM28"/>
    <mergeCell ref="CZ29:DM29"/>
    <mergeCell ref="CZ30:DM30"/>
    <mergeCell ref="CZ31:DM31"/>
    <mergeCell ref="CZ17:DM17"/>
    <mergeCell ref="CZ18:DM18"/>
    <mergeCell ref="CZ19:DM19"/>
    <mergeCell ref="CZ20:DM20"/>
    <mergeCell ref="CZ21:DM21"/>
    <mergeCell ref="CZ22:DM22"/>
    <mergeCell ref="CZ55:DM55"/>
    <mergeCell ref="CZ56:DM56"/>
    <mergeCell ref="CZ57:DM57"/>
    <mergeCell ref="CZ58:DM58"/>
    <mergeCell ref="BX27:CK27"/>
    <mergeCell ref="BX28:CK28"/>
    <mergeCell ref="BX29:CK29"/>
    <mergeCell ref="BX30:CK30"/>
    <mergeCell ref="BX31:CK31"/>
    <mergeCell ref="BX17:CK17"/>
    <mergeCell ref="BX18:CK18"/>
    <mergeCell ref="BX19:CK19"/>
    <mergeCell ref="BX85:CK85"/>
    <mergeCell ref="BX86:CK86"/>
    <mergeCell ref="BX75:CK75"/>
    <mergeCell ref="BX76:CK76"/>
    <mergeCell ref="BX77:CK77"/>
    <mergeCell ref="BX78:CK78"/>
    <mergeCell ref="BX79:CK79"/>
    <mergeCell ref="BX80:CK80"/>
    <mergeCell ref="BX69:CK69"/>
    <mergeCell ref="BX70:CK70"/>
    <mergeCell ref="BX71:CK71"/>
    <mergeCell ref="BX72:CK72"/>
    <mergeCell ref="BX73:CK73"/>
    <mergeCell ref="BX74:CK74"/>
    <mergeCell ref="BX63:CK63"/>
    <mergeCell ref="BX64:CK64"/>
    <mergeCell ref="BX65:CK65"/>
    <mergeCell ref="BX66:CK66"/>
    <mergeCell ref="BX67:CK67"/>
    <mergeCell ref="BX68:CK68"/>
    <mergeCell ref="BX22:CK22"/>
    <mergeCell ref="BX46:CK46"/>
    <mergeCell ref="CZ11:DM11"/>
    <mergeCell ref="CZ12:DM12"/>
    <mergeCell ref="CZ13:DM13"/>
    <mergeCell ref="CZ14:DM14"/>
    <mergeCell ref="CZ15:DM15"/>
    <mergeCell ref="BX8:CK8"/>
    <mergeCell ref="CZ8:DM8"/>
    <mergeCell ref="EB8:EO8"/>
    <mergeCell ref="FD8:FQ8"/>
    <mergeCell ref="BX9:CK9"/>
    <mergeCell ref="BX10:CK10"/>
    <mergeCell ref="CZ9:DM9"/>
    <mergeCell ref="CZ10:DM10"/>
    <mergeCell ref="EP41:FC41"/>
    <mergeCell ref="EP37:FC37"/>
    <mergeCell ref="EP33:FC33"/>
    <mergeCell ref="EP29:FC29"/>
    <mergeCell ref="EP25:FC25"/>
    <mergeCell ref="EP20:FC20"/>
    <mergeCell ref="EP16:FC16"/>
    <mergeCell ref="EP14:FC14"/>
    <mergeCell ref="EB22:EO22"/>
    <mergeCell ref="EB24:EO24"/>
    <mergeCell ref="EB25:EO25"/>
    <mergeCell ref="EB26:EO26"/>
    <mergeCell ref="EB27:EO27"/>
    <mergeCell ref="EB15:EO15"/>
    <mergeCell ref="EB16:EO16"/>
    <mergeCell ref="EB18:EO18"/>
    <mergeCell ref="EB31:EO31"/>
    <mergeCell ref="A93:AR93"/>
    <mergeCell ref="AS93:AX93"/>
    <mergeCell ref="AY93:BH93"/>
    <mergeCell ref="BI93:BW93"/>
    <mergeCell ref="CL93:CY93"/>
    <mergeCell ref="DN93:EA93"/>
    <mergeCell ref="EP93:FC93"/>
    <mergeCell ref="FD7:FQ7"/>
    <mergeCell ref="BI3:CK5"/>
    <mergeCell ref="BX6:CK6"/>
    <mergeCell ref="BI6:BW6"/>
    <mergeCell ref="BX7:CK7"/>
    <mergeCell ref="FD6:FQ6"/>
    <mergeCell ref="DN5:EO5"/>
    <mergeCell ref="EP5:FQ5"/>
    <mergeCell ref="CL4:FQ4"/>
    <mergeCell ref="CL3:FQ3"/>
    <mergeCell ref="AY3:BH6"/>
    <mergeCell ref="CL5:DM5"/>
    <mergeCell ref="CL6:CY6"/>
    <mergeCell ref="CZ6:DM6"/>
    <mergeCell ref="DN6:EA6"/>
    <mergeCell ref="EP6:FC6"/>
    <mergeCell ref="EB6:EO6"/>
    <mergeCell ref="BX92:CK92"/>
    <mergeCell ref="BX93:CK93"/>
    <mergeCell ref="EP88:FC88"/>
    <mergeCell ref="EP84:FC84"/>
    <mergeCell ref="EP80:FC80"/>
    <mergeCell ref="EP76:FC76"/>
    <mergeCell ref="EP72:FC72"/>
    <mergeCell ref="EP68:FC68"/>
    <mergeCell ref="A96:AR96"/>
    <mergeCell ref="AS96:AX96"/>
    <mergeCell ref="AY96:BH96"/>
    <mergeCell ref="BI96:BW96"/>
    <mergeCell ref="CL96:CY96"/>
    <mergeCell ref="DN96:EA96"/>
    <mergeCell ref="BX96:CK96"/>
    <mergeCell ref="EP94:FC94"/>
    <mergeCell ref="A95:AR95"/>
    <mergeCell ref="AS95:AX95"/>
    <mergeCell ref="AY95:BH95"/>
    <mergeCell ref="BI95:BW95"/>
    <mergeCell ref="CL95:CY95"/>
    <mergeCell ref="DN95:EA95"/>
    <mergeCell ref="EP95:FC95"/>
    <mergeCell ref="BX94:CK94"/>
    <mergeCell ref="BX95:CK95"/>
    <mergeCell ref="A94:AR94"/>
    <mergeCell ref="AS94:AX94"/>
    <mergeCell ref="AY94:BH94"/>
    <mergeCell ref="BI94:BW94"/>
    <mergeCell ref="CL94:CY94"/>
    <mergeCell ref="DN94:EA94"/>
    <mergeCell ref="EP96:FC96"/>
    <mergeCell ref="EB94:EO94"/>
    <mergeCell ref="EB95:EO95"/>
    <mergeCell ref="A92:AR92"/>
    <mergeCell ref="AS92:AX92"/>
    <mergeCell ref="AY92:BH92"/>
    <mergeCell ref="BI92:BW92"/>
    <mergeCell ref="CL92:CY92"/>
    <mergeCell ref="DN92:EA92"/>
    <mergeCell ref="EP90:FC90"/>
    <mergeCell ref="A91:AR91"/>
    <mergeCell ref="AS91:AX91"/>
    <mergeCell ref="AY91:BH91"/>
    <mergeCell ref="BI91:BW91"/>
    <mergeCell ref="CL91:CY91"/>
    <mergeCell ref="DN91:EA91"/>
    <mergeCell ref="EP91:FC91"/>
    <mergeCell ref="BX90:CK90"/>
    <mergeCell ref="BX91:CK91"/>
    <mergeCell ref="A90:AR90"/>
    <mergeCell ref="AS90:AX90"/>
    <mergeCell ref="AY90:BH90"/>
    <mergeCell ref="BI90:BW90"/>
    <mergeCell ref="CL90:CY90"/>
    <mergeCell ref="DN90:EA90"/>
    <mergeCell ref="EP92:FC92"/>
    <mergeCell ref="EB92:EO92"/>
    <mergeCell ref="A89:AR89"/>
    <mergeCell ref="AS89:AX89"/>
    <mergeCell ref="AY89:BH89"/>
    <mergeCell ref="BI89:BW89"/>
    <mergeCell ref="CL89:CY89"/>
    <mergeCell ref="DN89:EA89"/>
    <mergeCell ref="EP89:FC89"/>
    <mergeCell ref="BX88:CK88"/>
    <mergeCell ref="BX89:CK89"/>
    <mergeCell ref="A88:AR88"/>
    <mergeCell ref="AS88:AX88"/>
    <mergeCell ref="AY88:BH88"/>
    <mergeCell ref="BI88:BW88"/>
    <mergeCell ref="CL88:CY88"/>
    <mergeCell ref="DN88:EA88"/>
    <mergeCell ref="EP86:FC86"/>
    <mergeCell ref="A87:AR87"/>
    <mergeCell ref="AS87:AX87"/>
    <mergeCell ref="AY87:BH87"/>
    <mergeCell ref="BI87:BW87"/>
    <mergeCell ref="CL87:CY87"/>
    <mergeCell ref="DN87:EA87"/>
    <mergeCell ref="EP87:FC87"/>
    <mergeCell ref="BX87:CK87"/>
    <mergeCell ref="CZ86:DM86"/>
    <mergeCell ref="A86:AR86"/>
    <mergeCell ref="AS86:AX86"/>
    <mergeCell ref="AY86:BH86"/>
    <mergeCell ref="BI86:BW86"/>
    <mergeCell ref="CL86:CY86"/>
    <mergeCell ref="DN86:EA86"/>
    <mergeCell ref="A85:AR85"/>
    <mergeCell ref="AS85:AX85"/>
    <mergeCell ref="AY85:BH85"/>
    <mergeCell ref="BI85:BW85"/>
    <mergeCell ref="CL85:CY85"/>
    <mergeCell ref="DN85:EA85"/>
    <mergeCell ref="EP85:FC85"/>
    <mergeCell ref="CZ85:DM85"/>
    <mergeCell ref="EB85:EO85"/>
    <mergeCell ref="A84:AR84"/>
    <mergeCell ref="AS84:AX84"/>
    <mergeCell ref="AY84:BH84"/>
    <mergeCell ref="BI84:BW84"/>
    <mergeCell ref="CL84:CY84"/>
    <mergeCell ref="DN84:EA84"/>
    <mergeCell ref="EP82:FC82"/>
    <mergeCell ref="A83:AR83"/>
    <mergeCell ref="AS83:AX83"/>
    <mergeCell ref="AY83:BH83"/>
    <mergeCell ref="BI83:BW83"/>
    <mergeCell ref="CL83:CY83"/>
    <mergeCell ref="DN83:EA83"/>
    <mergeCell ref="EP83:FC83"/>
    <mergeCell ref="A82:AR82"/>
    <mergeCell ref="AS82:AX82"/>
    <mergeCell ref="AY82:BH82"/>
    <mergeCell ref="BI82:BW82"/>
    <mergeCell ref="CL82:CY82"/>
    <mergeCell ref="DN82:EA82"/>
    <mergeCell ref="BX82:CK82"/>
    <mergeCell ref="BX83:CK83"/>
    <mergeCell ref="BX84:CK84"/>
    <mergeCell ref="A81:AR81"/>
    <mergeCell ref="AS81:AX81"/>
    <mergeCell ref="AY81:BH81"/>
    <mergeCell ref="BI81:BW81"/>
    <mergeCell ref="CL81:CY81"/>
    <mergeCell ref="DN81:EA81"/>
    <mergeCell ref="EP81:FC81"/>
    <mergeCell ref="A80:AR80"/>
    <mergeCell ref="AS80:AX80"/>
    <mergeCell ref="AY80:BH80"/>
    <mergeCell ref="BI80:BW80"/>
    <mergeCell ref="CL80:CY80"/>
    <mergeCell ref="DN80:EA80"/>
    <mergeCell ref="EP78:FC78"/>
    <mergeCell ref="A79:AR79"/>
    <mergeCell ref="AS79:AX79"/>
    <mergeCell ref="AY79:BH79"/>
    <mergeCell ref="BI79:BW79"/>
    <mergeCell ref="CL79:CY79"/>
    <mergeCell ref="DN79:EA79"/>
    <mergeCell ref="EP79:FC79"/>
    <mergeCell ref="A78:AR78"/>
    <mergeCell ref="AS78:AX78"/>
    <mergeCell ref="AY78:BH78"/>
    <mergeCell ref="BI78:BW78"/>
    <mergeCell ref="CL78:CY78"/>
    <mergeCell ref="DN78:EA78"/>
    <mergeCell ref="BX81:CK81"/>
    <mergeCell ref="A77:AR77"/>
    <mergeCell ref="AS77:AX77"/>
    <mergeCell ref="AY77:BH77"/>
    <mergeCell ref="BI77:BW77"/>
    <mergeCell ref="CL77:CY77"/>
    <mergeCell ref="DN77:EA77"/>
    <mergeCell ref="EP77:FC77"/>
    <mergeCell ref="A76:AR76"/>
    <mergeCell ref="AS76:AX76"/>
    <mergeCell ref="AY76:BH76"/>
    <mergeCell ref="BI76:BW76"/>
    <mergeCell ref="CL76:CY76"/>
    <mergeCell ref="DN76:EA76"/>
    <mergeCell ref="EP74:FC74"/>
    <mergeCell ref="A75:AR75"/>
    <mergeCell ref="AS75:AX75"/>
    <mergeCell ref="AY75:BH75"/>
    <mergeCell ref="BI75:BW75"/>
    <mergeCell ref="CL75:CY75"/>
    <mergeCell ref="DN75:EA75"/>
    <mergeCell ref="EP75:FC75"/>
    <mergeCell ref="A74:AR74"/>
    <mergeCell ref="AS74:AX74"/>
    <mergeCell ref="AY74:BH74"/>
    <mergeCell ref="BI74:BW74"/>
    <mergeCell ref="CL74:CY74"/>
    <mergeCell ref="DN74:EA74"/>
    <mergeCell ref="A73:AR73"/>
    <mergeCell ref="AS73:AX73"/>
    <mergeCell ref="AY73:BH73"/>
    <mergeCell ref="BI73:BW73"/>
    <mergeCell ref="CL73:CY73"/>
    <mergeCell ref="DN73:EA73"/>
    <mergeCell ref="EP73:FC73"/>
    <mergeCell ref="A72:AR72"/>
    <mergeCell ref="AS72:AX72"/>
    <mergeCell ref="AY72:BH72"/>
    <mergeCell ref="BI72:BW72"/>
    <mergeCell ref="CL72:CY72"/>
    <mergeCell ref="DN72:EA72"/>
    <mergeCell ref="EP70:FC70"/>
    <mergeCell ref="A71:AR71"/>
    <mergeCell ref="AS71:AX71"/>
    <mergeCell ref="AY71:BH71"/>
    <mergeCell ref="BI71:BW71"/>
    <mergeCell ref="CL71:CY71"/>
    <mergeCell ref="DN71:EA71"/>
    <mergeCell ref="EP71:FC71"/>
    <mergeCell ref="A70:AR70"/>
    <mergeCell ref="AS70:AX70"/>
    <mergeCell ref="AY70:BH70"/>
    <mergeCell ref="BI70:BW70"/>
    <mergeCell ref="CL70:CY70"/>
    <mergeCell ref="DN70:EA70"/>
    <mergeCell ref="EB71:EO71"/>
    <mergeCell ref="EB72:EO72"/>
    <mergeCell ref="A69:AR69"/>
    <mergeCell ref="AS69:AX69"/>
    <mergeCell ref="AY69:BH69"/>
    <mergeCell ref="BI69:BW69"/>
    <mergeCell ref="CL69:CY69"/>
    <mergeCell ref="DN69:EA69"/>
    <mergeCell ref="EP69:FC69"/>
    <mergeCell ref="A68:AR68"/>
    <mergeCell ref="AS68:AX68"/>
    <mergeCell ref="AY68:BH68"/>
    <mergeCell ref="BI68:BW68"/>
    <mergeCell ref="CL68:CY68"/>
    <mergeCell ref="DN68:EA68"/>
    <mergeCell ref="EP66:FC66"/>
    <mergeCell ref="A67:AR67"/>
    <mergeCell ref="AS67:AX67"/>
    <mergeCell ref="AY67:BH67"/>
    <mergeCell ref="BI67:BW67"/>
    <mergeCell ref="CL67:CY67"/>
    <mergeCell ref="DN67:EA67"/>
    <mergeCell ref="EP67:FC67"/>
    <mergeCell ref="A66:AR66"/>
    <mergeCell ref="AS66:AX66"/>
    <mergeCell ref="AY66:BH66"/>
    <mergeCell ref="BI66:BW66"/>
    <mergeCell ref="CL66:CY66"/>
    <mergeCell ref="DN66:EA66"/>
    <mergeCell ref="CZ66:DM66"/>
    <mergeCell ref="A65:AR65"/>
    <mergeCell ref="AS65:AX65"/>
    <mergeCell ref="AY65:BH65"/>
    <mergeCell ref="BI65:BW65"/>
    <mergeCell ref="CL65:CY65"/>
    <mergeCell ref="DN65:EA65"/>
    <mergeCell ref="EP65:FC65"/>
    <mergeCell ref="A64:AR64"/>
    <mergeCell ref="AS64:AX64"/>
    <mergeCell ref="AY64:BH64"/>
    <mergeCell ref="BI64:BW64"/>
    <mergeCell ref="CL64:CY64"/>
    <mergeCell ref="DN64:EA64"/>
    <mergeCell ref="EP62:FC62"/>
    <mergeCell ref="A63:AR63"/>
    <mergeCell ref="AS63:AX63"/>
    <mergeCell ref="AY63:BH63"/>
    <mergeCell ref="BI63:BW63"/>
    <mergeCell ref="CL63:CY63"/>
    <mergeCell ref="DN63:EA63"/>
    <mergeCell ref="EP63:FC63"/>
    <mergeCell ref="A62:AR62"/>
    <mergeCell ref="AS62:AX62"/>
    <mergeCell ref="AY62:BH62"/>
    <mergeCell ref="BI62:BW62"/>
    <mergeCell ref="CL62:CY62"/>
    <mergeCell ref="DN62:EA62"/>
    <mergeCell ref="BX62:CK62"/>
    <mergeCell ref="EP64:FC64"/>
    <mergeCell ref="A61:AR61"/>
    <mergeCell ref="AS61:AX61"/>
    <mergeCell ref="AY61:BH61"/>
    <mergeCell ref="BI61:BW61"/>
    <mergeCell ref="CL61:CY61"/>
    <mergeCell ref="DN61:EA61"/>
    <mergeCell ref="EP61:FC61"/>
    <mergeCell ref="A60:AR60"/>
    <mergeCell ref="AS60:AX60"/>
    <mergeCell ref="AY60:BH60"/>
    <mergeCell ref="BI60:BW60"/>
    <mergeCell ref="CL60:CY60"/>
    <mergeCell ref="DN60:EA60"/>
    <mergeCell ref="EP58:FC58"/>
    <mergeCell ref="A59:AR59"/>
    <mergeCell ref="AS59:AX59"/>
    <mergeCell ref="AY59:BH59"/>
    <mergeCell ref="BI59:BW59"/>
    <mergeCell ref="CL59:CY59"/>
    <mergeCell ref="DN59:EA59"/>
    <mergeCell ref="EP59:FC59"/>
    <mergeCell ref="A58:AR58"/>
    <mergeCell ref="AS58:AX58"/>
    <mergeCell ref="AY58:BH58"/>
    <mergeCell ref="BI58:BW58"/>
    <mergeCell ref="CL58:CY58"/>
    <mergeCell ref="DN58:EA58"/>
    <mergeCell ref="BX59:CK59"/>
    <mergeCell ref="BX60:CK60"/>
    <mergeCell ref="BX61:CK61"/>
    <mergeCell ref="CZ59:DM59"/>
    <mergeCell ref="EP60:FC60"/>
    <mergeCell ref="A57:AR57"/>
    <mergeCell ref="AS57:AX57"/>
    <mergeCell ref="AY57:BH57"/>
    <mergeCell ref="BI57:BW57"/>
    <mergeCell ref="CL57:CY57"/>
    <mergeCell ref="DN57:EA57"/>
    <mergeCell ref="EP57:FC57"/>
    <mergeCell ref="A56:AR56"/>
    <mergeCell ref="AS56:AX56"/>
    <mergeCell ref="AY56:BH56"/>
    <mergeCell ref="BI56:BW56"/>
    <mergeCell ref="CL56:CY56"/>
    <mergeCell ref="DN56:EA56"/>
    <mergeCell ref="EP54:FC54"/>
    <mergeCell ref="A55:AR55"/>
    <mergeCell ref="AS55:AX55"/>
    <mergeCell ref="AY55:BH55"/>
    <mergeCell ref="BI55:BW55"/>
    <mergeCell ref="CL55:CY55"/>
    <mergeCell ref="DN55:EA55"/>
    <mergeCell ref="EP55:FC55"/>
    <mergeCell ref="A54:AR54"/>
    <mergeCell ref="AS54:AX54"/>
    <mergeCell ref="AY54:BH54"/>
    <mergeCell ref="BI54:BW54"/>
    <mergeCell ref="CL54:CY54"/>
    <mergeCell ref="DN54:EA54"/>
    <mergeCell ref="CZ54:DM54"/>
    <mergeCell ref="BX54:CK54"/>
    <mergeCell ref="BX55:CK55"/>
    <mergeCell ref="BX56:CK56"/>
    <mergeCell ref="EP56:FC56"/>
    <mergeCell ref="A53:AR53"/>
    <mergeCell ref="AS53:AX53"/>
    <mergeCell ref="AY53:BH53"/>
    <mergeCell ref="BI53:BW53"/>
    <mergeCell ref="CL53:CY53"/>
    <mergeCell ref="DN53:EA53"/>
    <mergeCell ref="EP53:FC53"/>
    <mergeCell ref="A52:AR52"/>
    <mergeCell ref="AS52:AX52"/>
    <mergeCell ref="AY52:BH52"/>
    <mergeCell ref="BI52:BW52"/>
    <mergeCell ref="CL52:CY52"/>
    <mergeCell ref="DN52:EA52"/>
    <mergeCell ref="A51:AR51"/>
    <mergeCell ref="AS51:AX51"/>
    <mergeCell ref="AY51:BH51"/>
    <mergeCell ref="BI51:BW51"/>
    <mergeCell ref="CL51:CY51"/>
    <mergeCell ref="DN51:EA51"/>
    <mergeCell ref="EP51:FC51"/>
    <mergeCell ref="BX51:CK51"/>
    <mergeCell ref="BX52:CK52"/>
    <mergeCell ref="BX53:CK53"/>
    <mergeCell ref="EP52:FC52"/>
    <mergeCell ref="A50:AR50"/>
    <mergeCell ref="AS50:AX50"/>
    <mergeCell ref="AY50:BH50"/>
    <mergeCell ref="BI50:BW50"/>
    <mergeCell ref="CL50:CY50"/>
    <mergeCell ref="DN50:EA50"/>
    <mergeCell ref="EP50:FC50"/>
    <mergeCell ref="BX49:CK49"/>
    <mergeCell ref="BX50:CK50"/>
    <mergeCell ref="A49:AR49"/>
    <mergeCell ref="AS49:AX49"/>
    <mergeCell ref="AY49:BH49"/>
    <mergeCell ref="BI49:BW49"/>
    <mergeCell ref="CL49:CY49"/>
    <mergeCell ref="DN49:EA49"/>
    <mergeCell ref="EP47:FC47"/>
    <mergeCell ref="A48:AR48"/>
    <mergeCell ref="AS48:AX48"/>
    <mergeCell ref="AY48:BH48"/>
    <mergeCell ref="BI48:BW48"/>
    <mergeCell ref="CL48:CY48"/>
    <mergeCell ref="DN48:EA48"/>
    <mergeCell ref="EP48:FC48"/>
    <mergeCell ref="BX47:CK47"/>
    <mergeCell ref="BX48:CK48"/>
    <mergeCell ref="A47:AR47"/>
    <mergeCell ref="AS47:AX47"/>
    <mergeCell ref="AY47:BH47"/>
    <mergeCell ref="BI47:BW47"/>
    <mergeCell ref="CL47:CY47"/>
    <mergeCell ref="DN47:EA47"/>
    <mergeCell ref="EP49:FC49"/>
    <mergeCell ref="A46:AR46"/>
    <mergeCell ref="AS46:AX46"/>
    <mergeCell ref="AY46:BH46"/>
    <mergeCell ref="BI46:BW46"/>
    <mergeCell ref="CL46:CY46"/>
    <mergeCell ref="DN46:EA46"/>
    <mergeCell ref="EP46:FC46"/>
    <mergeCell ref="BX45:CK45"/>
    <mergeCell ref="CZ46:DM46"/>
    <mergeCell ref="A45:AR45"/>
    <mergeCell ref="AS45:AX45"/>
    <mergeCell ref="AY45:BH45"/>
    <mergeCell ref="BI45:BW45"/>
    <mergeCell ref="CL45:CY45"/>
    <mergeCell ref="DN45:EA45"/>
    <mergeCell ref="EP43:FC43"/>
    <mergeCell ref="A44:AR44"/>
    <mergeCell ref="AS44:AX44"/>
    <mergeCell ref="AY44:BH44"/>
    <mergeCell ref="BI44:BW44"/>
    <mergeCell ref="CL44:CY44"/>
    <mergeCell ref="DN44:EA44"/>
    <mergeCell ref="EP44:FC44"/>
    <mergeCell ref="BX43:CK43"/>
    <mergeCell ref="BX44:CK44"/>
    <mergeCell ref="A43:AR43"/>
    <mergeCell ref="AS43:AX43"/>
    <mergeCell ref="AY43:BH43"/>
    <mergeCell ref="BI43:BW43"/>
    <mergeCell ref="CL43:CY43"/>
    <mergeCell ref="DN43:EA43"/>
    <mergeCell ref="EP45:FC45"/>
    <mergeCell ref="A42:AR42"/>
    <mergeCell ref="AS42:AX42"/>
    <mergeCell ref="AY42:BH42"/>
    <mergeCell ref="BI42:BW42"/>
    <mergeCell ref="CL42:CY42"/>
    <mergeCell ref="DN42:EA42"/>
    <mergeCell ref="EP42:FC42"/>
    <mergeCell ref="BX41:CK41"/>
    <mergeCell ref="BX42:CK42"/>
    <mergeCell ref="A41:AR41"/>
    <mergeCell ref="AS41:AX41"/>
    <mergeCell ref="AY41:BH41"/>
    <mergeCell ref="BI41:BW41"/>
    <mergeCell ref="CL41:CY41"/>
    <mergeCell ref="DN41:EA41"/>
    <mergeCell ref="EP39:FC39"/>
    <mergeCell ref="A40:AR40"/>
    <mergeCell ref="AS40:AX40"/>
    <mergeCell ref="AY40:BH40"/>
    <mergeCell ref="BI40:BW40"/>
    <mergeCell ref="CL40:CY40"/>
    <mergeCell ref="DN40:EA40"/>
    <mergeCell ref="EP40:FC40"/>
    <mergeCell ref="BX39:CK39"/>
    <mergeCell ref="BX40:CK40"/>
    <mergeCell ref="A39:AR39"/>
    <mergeCell ref="AS39:AX39"/>
    <mergeCell ref="AY39:BH39"/>
    <mergeCell ref="BI39:BW39"/>
    <mergeCell ref="CL39:CY39"/>
    <mergeCell ref="DN39:EA39"/>
    <mergeCell ref="EB41:EO41"/>
    <mergeCell ref="A38:AR38"/>
    <mergeCell ref="AS38:AX38"/>
    <mergeCell ref="AY38:BH38"/>
    <mergeCell ref="BI38:BW38"/>
    <mergeCell ref="CL38:CY38"/>
    <mergeCell ref="DN38:EA38"/>
    <mergeCell ref="EP38:FC38"/>
    <mergeCell ref="BX37:CK37"/>
    <mergeCell ref="BX38:CK38"/>
    <mergeCell ref="A37:AR37"/>
    <mergeCell ref="AS37:AX37"/>
    <mergeCell ref="AY37:BH37"/>
    <mergeCell ref="BI37:BW37"/>
    <mergeCell ref="CL37:CY37"/>
    <mergeCell ref="DN37:EA37"/>
    <mergeCell ref="EP35:FC35"/>
    <mergeCell ref="A36:AR36"/>
    <mergeCell ref="AS36:AX36"/>
    <mergeCell ref="AY36:BH36"/>
    <mergeCell ref="BI36:BW36"/>
    <mergeCell ref="CL36:CY36"/>
    <mergeCell ref="DN36:EA36"/>
    <mergeCell ref="EP36:FC36"/>
    <mergeCell ref="BX35:CK35"/>
    <mergeCell ref="BX36:CK36"/>
    <mergeCell ref="A35:AR35"/>
    <mergeCell ref="AS35:AX35"/>
    <mergeCell ref="AY35:BH35"/>
    <mergeCell ref="BI35:BW35"/>
    <mergeCell ref="CL35:CY35"/>
    <mergeCell ref="DN35:EA35"/>
    <mergeCell ref="EB37:EO37"/>
    <mergeCell ref="A34:AR34"/>
    <mergeCell ref="AS34:AX34"/>
    <mergeCell ref="AY34:BH34"/>
    <mergeCell ref="BI34:BW34"/>
    <mergeCell ref="CL34:CY34"/>
    <mergeCell ref="DN34:EA34"/>
    <mergeCell ref="EP34:FC34"/>
    <mergeCell ref="BX33:CK33"/>
    <mergeCell ref="BX34:CK34"/>
    <mergeCell ref="A33:AR33"/>
    <mergeCell ref="AS33:AX33"/>
    <mergeCell ref="AY33:BH33"/>
    <mergeCell ref="BI33:BW33"/>
    <mergeCell ref="CL33:CY33"/>
    <mergeCell ref="DN33:EA33"/>
    <mergeCell ref="CZ33:DM33"/>
    <mergeCell ref="EP31:FC31"/>
    <mergeCell ref="A32:AR32"/>
    <mergeCell ref="AS32:AX32"/>
    <mergeCell ref="AY32:BH32"/>
    <mergeCell ref="BI32:BW32"/>
    <mergeCell ref="CL32:CY32"/>
    <mergeCell ref="DN32:EA32"/>
    <mergeCell ref="EP32:FC32"/>
    <mergeCell ref="BX32:CK32"/>
    <mergeCell ref="CZ32:DM32"/>
    <mergeCell ref="A31:AR31"/>
    <mergeCell ref="AS31:AX31"/>
    <mergeCell ref="AY31:BH31"/>
    <mergeCell ref="BI31:BW31"/>
    <mergeCell ref="CL31:CY31"/>
    <mergeCell ref="DN31:EA31"/>
    <mergeCell ref="A30:AR30"/>
    <mergeCell ref="AS30:AX30"/>
    <mergeCell ref="AY30:BH30"/>
    <mergeCell ref="BI30:BW30"/>
    <mergeCell ref="CL30:CY30"/>
    <mergeCell ref="DN30:EA30"/>
    <mergeCell ref="EP30:FC30"/>
    <mergeCell ref="EB29:EO29"/>
    <mergeCell ref="EB30:EO30"/>
    <mergeCell ref="A29:AR29"/>
    <mergeCell ref="AS29:AX29"/>
    <mergeCell ref="AY29:BH29"/>
    <mergeCell ref="BI29:BW29"/>
    <mergeCell ref="CL29:CY29"/>
    <mergeCell ref="DN29:EA29"/>
    <mergeCell ref="EP27:FC27"/>
    <mergeCell ref="A28:AR28"/>
    <mergeCell ref="AS28:AX28"/>
    <mergeCell ref="AY28:BH28"/>
    <mergeCell ref="BI28:BW28"/>
    <mergeCell ref="CL28:CY28"/>
    <mergeCell ref="DN28:EA28"/>
    <mergeCell ref="EP28:FC28"/>
    <mergeCell ref="EB28:EO28"/>
    <mergeCell ref="A27:AR27"/>
    <mergeCell ref="AS27:AX27"/>
    <mergeCell ref="AY27:BH27"/>
    <mergeCell ref="BI27:BW27"/>
    <mergeCell ref="CL27:CY27"/>
    <mergeCell ref="DN27:EA27"/>
    <mergeCell ref="A26:AR26"/>
    <mergeCell ref="AS26:AX26"/>
    <mergeCell ref="AY26:BH26"/>
    <mergeCell ref="BI26:BW26"/>
    <mergeCell ref="CL26:CY26"/>
    <mergeCell ref="DN26:EA26"/>
    <mergeCell ref="EP26:FC26"/>
    <mergeCell ref="BX25:CK25"/>
    <mergeCell ref="A25:AR25"/>
    <mergeCell ref="AS25:AX25"/>
    <mergeCell ref="AY25:BH25"/>
    <mergeCell ref="BI25:BW25"/>
    <mergeCell ref="CL25:CY25"/>
    <mergeCell ref="DN25:EA25"/>
    <mergeCell ref="CZ25:DM25"/>
    <mergeCell ref="BX26:CK26"/>
    <mergeCell ref="EP22:FC22"/>
    <mergeCell ref="A24:AR24"/>
    <mergeCell ref="AS24:AX24"/>
    <mergeCell ref="AY24:BH24"/>
    <mergeCell ref="BI24:BW24"/>
    <mergeCell ref="CL24:CY24"/>
    <mergeCell ref="DN24:EA24"/>
    <mergeCell ref="EP24:FC24"/>
    <mergeCell ref="BX24:CK24"/>
    <mergeCell ref="CZ24:DM24"/>
    <mergeCell ref="A22:AR22"/>
    <mergeCell ref="AS22:AX22"/>
    <mergeCell ref="AY22:BH22"/>
    <mergeCell ref="BI22:BW22"/>
    <mergeCell ref="CL22:CY22"/>
    <mergeCell ref="DN22:EA22"/>
    <mergeCell ref="A21:AR21"/>
    <mergeCell ref="AS21:AX21"/>
    <mergeCell ref="AY21:BH21"/>
    <mergeCell ref="BI21:BW21"/>
    <mergeCell ref="CL21:CY21"/>
    <mergeCell ref="DN21:EA21"/>
    <mergeCell ref="EP21:FC21"/>
    <mergeCell ref="EB20:EO20"/>
    <mergeCell ref="A20:AR20"/>
    <mergeCell ref="AS20:AX20"/>
    <mergeCell ref="AY20:BH20"/>
    <mergeCell ref="BI20:BW20"/>
    <mergeCell ref="CL20:CY20"/>
    <mergeCell ref="DN20:EA20"/>
    <mergeCell ref="EB21:EO21"/>
    <mergeCell ref="EP18:FC18"/>
    <mergeCell ref="A19:AR19"/>
    <mergeCell ref="AS19:AX19"/>
    <mergeCell ref="AY19:BH19"/>
    <mergeCell ref="BI19:BW19"/>
    <mergeCell ref="CL19:CY19"/>
    <mergeCell ref="DN19:EA19"/>
    <mergeCell ref="EP19:FC19"/>
    <mergeCell ref="EB19:EO19"/>
    <mergeCell ref="A18:AR18"/>
    <mergeCell ref="AS18:AX18"/>
    <mergeCell ref="AY18:BH18"/>
    <mergeCell ref="BI18:BW18"/>
    <mergeCell ref="CL18:CY18"/>
    <mergeCell ref="DN18:EA18"/>
    <mergeCell ref="BX20:CK20"/>
    <mergeCell ref="BX21:CK21"/>
    <mergeCell ref="EP12:FC12"/>
    <mergeCell ref="A14:AR14"/>
    <mergeCell ref="AS14:AX14"/>
    <mergeCell ref="AY14:BH14"/>
    <mergeCell ref="BI14:BW14"/>
    <mergeCell ref="CL14:CY14"/>
    <mergeCell ref="DN14:EA14"/>
    <mergeCell ref="BX14:CK14"/>
    <mergeCell ref="BX15:CK15"/>
    <mergeCell ref="EP15:FC15"/>
    <mergeCell ref="A17:AR17"/>
    <mergeCell ref="AS17:AX17"/>
    <mergeCell ref="AY17:BH17"/>
    <mergeCell ref="BI17:BW17"/>
    <mergeCell ref="CL17:CY17"/>
    <mergeCell ref="DN17:EA17"/>
    <mergeCell ref="EP17:FC17"/>
    <mergeCell ref="A16:AR16"/>
    <mergeCell ref="AS16:AX16"/>
    <mergeCell ref="AY16:BH16"/>
    <mergeCell ref="BI16:BW16"/>
    <mergeCell ref="CL16:CY16"/>
    <mergeCell ref="DN16:EA16"/>
    <mergeCell ref="CZ16:DM16"/>
    <mergeCell ref="BX16:CK16"/>
    <mergeCell ref="A15:AR15"/>
    <mergeCell ref="AS15:AX15"/>
    <mergeCell ref="AY15:BH15"/>
    <mergeCell ref="BI15:BW15"/>
    <mergeCell ref="CL15:CY15"/>
    <mergeCell ref="DN15:EA15"/>
    <mergeCell ref="EB17:EO17"/>
    <mergeCell ref="DN7:EA7"/>
    <mergeCell ref="AS3:AX6"/>
    <mergeCell ref="A13:AR13"/>
    <mergeCell ref="AS13:AX13"/>
    <mergeCell ref="AY13:BH13"/>
    <mergeCell ref="BI13:BW13"/>
    <mergeCell ref="CL13:CY13"/>
    <mergeCell ref="DN13:EA13"/>
    <mergeCell ref="EP13:FC13"/>
    <mergeCell ref="A12:AR12"/>
    <mergeCell ref="AS12:AX12"/>
    <mergeCell ref="AY12:BH12"/>
    <mergeCell ref="BI12:BW12"/>
    <mergeCell ref="CL12:CY12"/>
    <mergeCell ref="DN12:EA12"/>
    <mergeCell ref="BX12:CK12"/>
    <mergeCell ref="EP10:FC10"/>
    <mergeCell ref="A11:AR11"/>
    <mergeCell ref="AS11:AX11"/>
    <mergeCell ref="AY11:BH11"/>
    <mergeCell ref="BI11:BW11"/>
    <mergeCell ref="CL11:CY11"/>
    <mergeCell ref="DN11:EA11"/>
    <mergeCell ref="EP11:FC11"/>
    <mergeCell ref="BX11:CK11"/>
    <mergeCell ref="A10:AR10"/>
    <mergeCell ref="AS10:AX10"/>
    <mergeCell ref="AY10:BH10"/>
    <mergeCell ref="BI10:BW10"/>
    <mergeCell ref="CL10:CY10"/>
    <mergeCell ref="DN10:EA10"/>
    <mergeCell ref="BX13:CK13"/>
    <mergeCell ref="A23:AR23"/>
    <mergeCell ref="AS23:AX23"/>
    <mergeCell ref="AY23:BH23"/>
    <mergeCell ref="BI23:BW23"/>
    <mergeCell ref="BX23:CK23"/>
    <mergeCell ref="EB23:EO23"/>
    <mergeCell ref="CL23:CY23"/>
    <mergeCell ref="CZ23:DM23"/>
    <mergeCell ref="DN23:EA23"/>
    <mergeCell ref="A9:AR9"/>
    <mergeCell ref="AS9:AX9"/>
    <mergeCell ref="AY9:BH9"/>
    <mergeCell ref="BI9:BW9"/>
    <mergeCell ref="CL9:CY9"/>
    <mergeCell ref="DN9:EA9"/>
    <mergeCell ref="EP9:FC9"/>
    <mergeCell ref="A3:AR6"/>
    <mergeCell ref="EP7:FC7"/>
    <mergeCell ref="A8:AR8"/>
    <mergeCell ref="AS8:AX8"/>
    <mergeCell ref="AY8:BH8"/>
    <mergeCell ref="BI8:BW8"/>
    <mergeCell ref="CL8:CY8"/>
    <mergeCell ref="DN8:EA8"/>
    <mergeCell ref="EP8:FC8"/>
    <mergeCell ref="CZ7:DM7"/>
    <mergeCell ref="EB7:EO7"/>
    <mergeCell ref="A7:AR7"/>
    <mergeCell ref="AS7:AX7"/>
    <mergeCell ref="AY7:BH7"/>
    <mergeCell ref="BI7:BW7"/>
    <mergeCell ref="CL7:CY7"/>
  </mergeCells>
  <printOptions/>
  <pageMargins left="0.7480314960629921" right="0.7480314960629921" top="0.9448818897637796" bottom="0.35433070866141736" header="0.31496062992125984" footer="0.31496062992125984"/>
  <pageSetup fitToHeight="9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4321"/>
  <sheetViews>
    <sheetView zoomScalePageLayoutView="0" workbookViewId="0" topLeftCell="A4171">
      <selection activeCell="C4186" sqref="C4186:C4187"/>
    </sheetView>
  </sheetViews>
  <sheetFormatPr defaultColWidth="9.140625" defaultRowHeight="15"/>
  <cols>
    <col min="1" max="1" width="55.140625" style="0" customWidth="1"/>
    <col min="2" max="2" width="12.421875" style="0" customWidth="1"/>
    <col min="3" max="3" width="12.57421875" style="0" customWidth="1"/>
  </cols>
  <sheetData>
    <row r="1" spans="1:3" ht="16.5">
      <c r="A1" s="504" t="s">
        <v>322</v>
      </c>
      <c r="B1" s="504"/>
      <c r="C1" s="504"/>
    </row>
    <row r="2" ht="18.75">
      <c r="A2" s="23"/>
    </row>
    <row r="3" spans="1:3" ht="47.25">
      <c r="A3" s="74" t="s">
        <v>105</v>
      </c>
      <c r="B3" s="74" t="s">
        <v>323</v>
      </c>
      <c r="C3" s="74" t="s">
        <v>324</v>
      </c>
    </row>
    <row r="4" spans="1:3" ht="21.75" customHeight="1">
      <c r="A4" s="86" t="s">
        <v>325</v>
      </c>
      <c r="B4" s="77"/>
      <c r="C4" s="77"/>
    </row>
    <row r="5" spans="1:3" ht="33.75" customHeight="1">
      <c r="A5" s="76" t="s">
        <v>326</v>
      </c>
      <c r="B5" s="77"/>
      <c r="C5" s="76"/>
    </row>
    <row r="6" spans="1:3" ht="15.75">
      <c r="A6" s="74" t="s">
        <v>327</v>
      </c>
      <c r="B6" s="76" t="s">
        <v>328</v>
      </c>
      <c r="C6" s="76">
        <v>156.15</v>
      </c>
    </row>
    <row r="7" spans="1:3" ht="15.75">
      <c r="A7" s="74" t="s">
        <v>329</v>
      </c>
      <c r="B7" s="76" t="s">
        <v>328</v>
      </c>
      <c r="C7" s="76">
        <v>156.15</v>
      </c>
    </row>
    <row r="8" spans="1:3" ht="15.75">
      <c r="A8" s="74" t="s">
        <v>330</v>
      </c>
      <c r="B8" s="76" t="s">
        <v>328</v>
      </c>
      <c r="C8" s="76">
        <v>156.15</v>
      </c>
    </row>
    <row r="9" spans="1:3" ht="15.75">
      <c r="A9" s="74" t="s">
        <v>331</v>
      </c>
      <c r="B9" s="76" t="s">
        <v>328</v>
      </c>
      <c r="C9" s="76">
        <v>156.15</v>
      </c>
    </row>
    <row r="10" spans="1:3" ht="47.25">
      <c r="A10" s="76" t="s">
        <v>332</v>
      </c>
      <c r="B10" s="77"/>
      <c r="C10" s="76">
        <v>24</v>
      </c>
    </row>
    <row r="11" spans="1:3" ht="15.75">
      <c r="A11" s="79" t="s">
        <v>333</v>
      </c>
      <c r="B11" s="501"/>
      <c r="C11" s="498">
        <v>23</v>
      </c>
    </row>
    <row r="12" spans="1:3" ht="15.75">
      <c r="A12" s="78" t="s">
        <v>334</v>
      </c>
      <c r="B12" s="501"/>
      <c r="C12" s="498"/>
    </row>
    <row r="13" spans="1:3" ht="15.75">
      <c r="A13" s="76" t="s">
        <v>335</v>
      </c>
      <c r="B13" s="76"/>
      <c r="C13" s="76"/>
    </row>
    <row r="14" spans="1:3" ht="31.5">
      <c r="A14" s="76" t="s">
        <v>336</v>
      </c>
      <c r="B14" s="76"/>
      <c r="C14" s="76"/>
    </row>
    <row r="15" spans="1:3" ht="18.75">
      <c r="A15" s="86" t="s">
        <v>337</v>
      </c>
      <c r="B15" s="77"/>
      <c r="C15" s="76"/>
    </row>
    <row r="16" spans="1:3" ht="31.5">
      <c r="A16" s="76" t="s">
        <v>326</v>
      </c>
      <c r="B16" s="77"/>
      <c r="C16" s="76"/>
    </row>
    <row r="17" spans="1:3" ht="15.75">
      <c r="A17" s="74" t="s">
        <v>327</v>
      </c>
      <c r="B17" s="76" t="s">
        <v>328</v>
      </c>
      <c r="C17" s="76">
        <v>156.8</v>
      </c>
    </row>
    <row r="18" spans="1:3" ht="15.75">
      <c r="A18" s="74" t="s">
        <v>329</v>
      </c>
      <c r="B18" s="76" t="s">
        <v>328</v>
      </c>
      <c r="C18" s="76">
        <v>156.8</v>
      </c>
    </row>
    <row r="19" spans="1:3" ht="15.75">
      <c r="A19" s="74" t="s">
        <v>330</v>
      </c>
      <c r="B19" s="76" t="s">
        <v>328</v>
      </c>
      <c r="C19" s="76">
        <v>156.8</v>
      </c>
    </row>
    <row r="20" spans="1:3" ht="15.75">
      <c r="A20" s="74" t="s">
        <v>331</v>
      </c>
      <c r="B20" s="76" t="s">
        <v>328</v>
      </c>
      <c r="C20" s="76">
        <v>156.8</v>
      </c>
    </row>
    <row r="21" spans="1:3" ht="47.25">
      <c r="A21" s="76" t="s">
        <v>332</v>
      </c>
      <c r="B21" s="77"/>
      <c r="C21" s="76">
        <v>19</v>
      </c>
    </row>
    <row r="22" spans="1:3" ht="15.75">
      <c r="A22" s="79" t="s">
        <v>333</v>
      </c>
      <c r="B22" s="501"/>
      <c r="C22" s="498">
        <v>18</v>
      </c>
    </row>
    <row r="23" spans="1:3" ht="15.75">
      <c r="A23" s="78" t="s">
        <v>334</v>
      </c>
      <c r="B23" s="501"/>
      <c r="C23" s="498"/>
    </row>
    <row r="24" spans="1:3" ht="15.75">
      <c r="A24" s="76" t="s">
        <v>335</v>
      </c>
      <c r="B24" s="76"/>
      <c r="C24" s="76"/>
    </row>
    <row r="25" spans="1:3" ht="31.5">
      <c r="A25" s="76" t="s">
        <v>336</v>
      </c>
      <c r="B25" s="76"/>
      <c r="C25" s="76"/>
    </row>
    <row r="26" spans="1:3" ht="31.5">
      <c r="A26" s="86" t="s">
        <v>518</v>
      </c>
      <c r="B26" s="76"/>
      <c r="C26" s="76"/>
    </row>
    <row r="27" spans="1:3" ht="31.5">
      <c r="A27" s="76" t="s">
        <v>326</v>
      </c>
      <c r="B27" s="76"/>
      <c r="C27" s="76"/>
    </row>
    <row r="28" spans="1:3" ht="15.75">
      <c r="A28" s="74" t="s">
        <v>327</v>
      </c>
      <c r="B28" s="76" t="s">
        <v>328</v>
      </c>
      <c r="C28" s="76">
        <v>3094.09</v>
      </c>
    </row>
    <row r="29" spans="1:3" ht="15.75">
      <c r="A29" s="74" t="s">
        <v>329</v>
      </c>
      <c r="B29" s="76" t="s">
        <v>328</v>
      </c>
      <c r="C29" s="76">
        <v>3094.09</v>
      </c>
    </row>
    <row r="30" spans="1:3" ht="15.75">
      <c r="A30" s="74" t="s">
        <v>330</v>
      </c>
      <c r="B30" s="76" t="s">
        <v>328</v>
      </c>
      <c r="C30" s="76">
        <v>3094.09</v>
      </c>
    </row>
    <row r="31" spans="1:3" ht="15.75">
      <c r="A31" s="74" t="s">
        <v>331</v>
      </c>
      <c r="B31" s="76" t="s">
        <v>328</v>
      </c>
      <c r="C31" s="76">
        <v>3094.09</v>
      </c>
    </row>
    <row r="32" spans="1:3" ht="47.25">
      <c r="A32" s="76" t="s">
        <v>332</v>
      </c>
      <c r="B32" s="76"/>
      <c r="C32" s="85">
        <v>13</v>
      </c>
    </row>
    <row r="33" spans="1:3" ht="15.75">
      <c r="A33" s="79" t="s">
        <v>333</v>
      </c>
      <c r="B33" s="498"/>
      <c r="C33" s="499">
        <v>13</v>
      </c>
    </row>
    <row r="34" spans="1:3" ht="15.75">
      <c r="A34" s="78" t="s">
        <v>334</v>
      </c>
      <c r="B34" s="498"/>
      <c r="C34" s="500"/>
    </row>
    <row r="35" spans="1:3" ht="15.75">
      <c r="A35" s="76" t="s">
        <v>335</v>
      </c>
      <c r="B35" s="76"/>
      <c r="C35" s="76"/>
    </row>
    <row r="36" spans="1:3" ht="31.5">
      <c r="A36" s="76" t="s">
        <v>336</v>
      </c>
      <c r="B36" s="76"/>
      <c r="C36" s="76"/>
    </row>
    <row r="37" spans="1:3" ht="15.75">
      <c r="A37" s="86" t="s">
        <v>338</v>
      </c>
      <c r="B37" s="76"/>
      <c r="C37" s="76"/>
    </row>
    <row r="38" spans="1:3" ht="31.5">
      <c r="A38" s="76" t="s">
        <v>326</v>
      </c>
      <c r="B38" s="76"/>
      <c r="C38" s="76"/>
    </row>
    <row r="39" spans="1:3" ht="15.75">
      <c r="A39" s="74" t="s">
        <v>327</v>
      </c>
      <c r="B39" s="76" t="s">
        <v>339</v>
      </c>
      <c r="C39" s="118">
        <v>583.67</v>
      </c>
    </row>
    <row r="40" spans="1:3" ht="15.75">
      <c r="A40" s="74" t="s">
        <v>329</v>
      </c>
      <c r="B40" s="76" t="s">
        <v>339</v>
      </c>
      <c r="C40" s="118">
        <v>583.67</v>
      </c>
    </row>
    <row r="41" spans="1:3" ht="15.75">
      <c r="A41" s="74" t="s">
        <v>330</v>
      </c>
      <c r="B41" s="76" t="s">
        <v>339</v>
      </c>
      <c r="C41" s="118">
        <v>583.67</v>
      </c>
    </row>
    <row r="42" spans="1:3" ht="15.75">
      <c r="A42" s="74" t="s">
        <v>331</v>
      </c>
      <c r="B42" s="76" t="s">
        <v>339</v>
      </c>
      <c r="C42" s="76">
        <v>583.67</v>
      </c>
    </row>
    <row r="43" spans="1:3" ht="47.25">
      <c r="A43" s="76" t="s">
        <v>332</v>
      </c>
      <c r="B43" s="76"/>
      <c r="C43" s="85">
        <v>13</v>
      </c>
    </row>
    <row r="44" spans="1:3" ht="15.75">
      <c r="A44" s="79" t="s">
        <v>333</v>
      </c>
      <c r="B44" s="498"/>
      <c r="C44" s="499">
        <v>13</v>
      </c>
    </row>
    <row r="45" spans="1:3" ht="15.75">
      <c r="A45" s="78" t="s">
        <v>334</v>
      </c>
      <c r="B45" s="498"/>
      <c r="C45" s="500"/>
    </row>
    <row r="46" spans="1:3" ht="15.75">
      <c r="A46" s="76" t="s">
        <v>335</v>
      </c>
      <c r="B46" s="76"/>
      <c r="C46" s="76"/>
    </row>
    <row r="47" spans="1:3" ht="31.5">
      <c r="A47" s="76" t="s">
        <v>336</v>
      </c>
      <c r="B47" s="76"/>
      <c r="C47" s="76"/>
    </row>
    <row r="48" spans="1:3" ht="31.5">
      <c r="A48" s="86" t="s">
        <v>587</v>
      </c>
      <c r="B48" s="118"/>
      <c r="C48" s="118"/>
    </row>
    <row r="49" spans="1:3" ht="31.5">
      <c r="A49" s="118" t="s">
        <v>326</v>
      </c>
      <c r="B49" s="118"/>
      <c r="C49" s="118"/>
    </row>
    <row r="50" spans="1:3" ht="15.75">
      <c r="A50" s="111" t="s">
        <v>327</v>
      </c>
      <c r="B50" s="118" t="s">
        <v>340</v>
      </c>
      <c r="C50" s="118">
        <v>2510.67</v>
      </c>
    </row>
    <row r="51" spans="1:3" ht="15.75">
      <c r="A51" s="111" t="s">
        <v>329</v>
      </c>
      <c r="B51" s="118" t="s">
        <v>340</v>
      </c>
      <c r="C51" s="118">
        <v>2510.67</v>
      </c>
    </row>
    <row r="52" spans="1:3" ht="15.75">
      <c r="A52" s="111" t="s">
        <v>330</v>
      </c>
      <c r="B52" s="118" t="s">
        <v>340</v>
      </c>
      <c r="C52" s="118">
        <v>2510.67</v>
      </c>
    </row>
    <row r="53" spans="1:3" ht="15.75">
      <c r="A53" s="111" t="s">
        <v>331</v>
      </c>
      <c r="B53" s="118" t="s">
        <v>340</v>
      </c>
      <c r="C53" s="118">
        <v>2510.67</v>
      </c>
    </row>
    <row r="54" spans="1:3" ht="47.25">
      <c r="A54" s="118" t="s">
        <v>332</v>
      </c>
      <c r="B54" s="118"/>
      <c r="C54" s="134">
        <v>5</v>
      </c>
    </row>
    <row r="55" spans="1:3" ht="15.75">
      <c r="A55" s="79" t="s">
        <v>333</v>
      </c>
      <c r="B55" s="498"/>
      <c r="C55" s="502">
        <v>5</v>
      </c>
    </row>
    <row r="56" spans="1:3" ht="15.75">
      <c r="A56" s="78" t="s">
        <v>334</v>
      </c>
      <c r="B56" s="498"/>
      <c r="C56" s="503"/>
    </row>
    <row r="57" spans="1:3" ht="15.75">
      <c r="A57" s="118" t="s">
        <v>335</v>
      </c>
      <c r="B57" s="118"/>
      <c r="C57" s="118"/>
    </row>
    <row r="58" spans="1:3" ht="31.5">
      <c r="A58" s="118" t="s">
        <v>336</v>
      </c>
      <c r="B58" s="118"/>
      <c r="C58" s="118"/>
    </row>
    <row r="59" spans="1:3" ht="15.75">
      <c r="A59" s="86" t="s">
        <v>341</v>
      </c>
      <c r="B59" s="76"/>
      <c r="C59" s="76"/>
    </row>
    <row r="60" spans="1:3" ht="31.5">
      <c r="A60" s="76" t="s">
        <v>326</v>
      </c>
      <c r="B60" s="76"/>
      <c r="C60" s="76"/>
    </row>
    <row r="61" spans="1:3" ht="15.75">
      <c r="A61" s="74" t="s">
        <v>327</v>
      </c>
      <c r="B61" s="76" t="s">
        <v>339</v>
      </c>
      <c r="C61" s="76">
        <v>924.2</v>
      </c>
    </row>
    <row r="62" spans="1:3" ht="15.75">
      <c r="A62" s="74" t="s">
        <v>329</v>
      </c>
      <c r="B62" s="76" t="s">
        <v>339</v>
      </c>
      <c r="C62" s="76">
        <v>924.2</v>
      </c>
    </row>
    <row r="63" spans="1:3" ht="15.75">
      <c r="A63" s="74" t="s">
        <v>330</v>
      </c>
      <c r="B63" s="76" t="s">
        <v>339</v>
      </c>
      <c r="C63" s="76">
        <v>924.2</v>
      </c>
    </row>
    <row r="64" spans="1:3" ht="15.75">
      <c r="A64" s="74" t="s">
        <v>331</v>
      </c>
      <c r="B64" s="76" t="s">
        <v>339</v>
      </c>
      <c r="C64" s="76">
        <v>924.2</v>
      </c>
    </row>
    <row r="65" spans="1:3" ht="47.25">
      <c r="A65" s="76" t="s">
        <v>332</v>
      </c>
      <c r="B65" s="76"/>
      <c r="C65" s="134">
        <v>19</v>
      </c>
    </row>
    <row r="66" spans="1:3" ht="15.75">
      <c r="A66" s="79" t="s">
        <v>333</v>
      </c>
      <c r="B66" s="498"/>
      <c r="C66" s="502">
        <v>18</v>
      </c>
    </row>
    <row r="67" spans="1:3" ht="15.75">
      <c r="A67" s="78" t="s">
        <v>334</v>
      </c>
      <c r="B67" s="498"/>
      <c r="C67" s="503"/>
    </row>
    <row r="68" spans="1:3" ht="15.75">
      <c r="A68" s="76" t="s">
        <v>335</v>
      </c>
      <c r="B68" s="76"/>
      <c r="C68" s="76"/>
    </row>
    <row r="69" spans="1:3" ht="31.5">
      <c r="A69" s="76" t="s">
        <v>336</v>
      </c>
      <c r="B69" s="76"/>
      <c r="C69" s="76"/>
    </row>
    <row r="70" spans="1:3" ht="15.75">
      <c r="A70" s="86" t="s">
        <v>342</v>
      </c>
      <c r="B70" s="76"/>
      <c r="C70" s="76"/>
    </row>
    <row r="71" spans="1:3" ht="31.5">
      <c r="A71" s="76" t="s">
        <v>326</v>
      </c>
      <c r="B71" s="76"/>
      <c r="C71" s="76"/>
    </row>
    <row r="72" spans="1:3" ht="15.75">
      <c r="A72" s="74" t="s">
        <v>327</v>
      </c>
      <c r="B72" s="76" t="s">
        <v>328</v>
      </c>
      <c r="C72" s="76">
        <v>922.85</v>
      </c>
    </row>
    <row r="73" spans="1:3" ht="15.75">
      <c r="A73" s="74" t="s">
        <v>329</v>
      </c>
      <c r="B73" s="76" t="s">
        <v>328</v>
      </c>
      <c r="C73" s="76">
        <v>922.85</v>
      </c>
    </row>
    <row r="74" spans="1:3" ht="15.75">
      <c r="A74" s="74" t="s">
        <v>330</v>
      </c>
      <c r="B74" s="76" t="s">
        <v>328</v>
      </c>
      <c r="C74" s="76">
        <v>922.85</v>
      </c>
    </row>
    <row r="75" spans="1:3" ht="15.75">
      <c r="A75" s="74" t="s">
        <v>331</v>
      </c>
      <c r="B75" s="76" t="s">
        <v>328</v>
      </c>
      <c r="C75" s="76">
        <v>922.85</v>
      </c>
    </row>
    <row r="76" spans="1:3" ht="47.25">
      <c r="A76" s="76" t="s">
        <v>332</v>
      </c>
      <c r="B76" s="76"/>
      <c r="C76" s="134">
        <v>3</v>
      </c>
    </row>
    <row r="77" spans="1:3" ht="15.75">
      <c r="A77" s="79" t="s">
        <v>333</v>
      </c>
      <c r="B77" s="498"/>
      <c r="C77" s="502">
        <v>2</v>
      </c>
    </row>
    <row r="78" spans="1:3" ht="15.75">
      <c r="A78" s="78" t="s">
        <v>334</v>
      </c>
      <c r="B78" s="498"/>
      <c r="C78" s="503"/>
    </row>
    <row r="79" spans="1:3" ht="15.75">
      <c r="A79" s="76" t="s">
        <v>335</v>
      </c>
      <c r="B79" s="76"/>
      <c r="C79" s="76"/>
    </row>
    <row r="80" spans="1:3" ht="31.5">
      <c r="A80" s="76" t="s">
        <v>336</v>
      </c>
      <c r="B80" s="76"/>
      <c r="C80" s="76"/>
    </row>
    <row r="81" spans="1:3" ht="47.25">
      <c r="A81" s="86" t="s">
        <v>343</v>
      </c>
      <c r="B81" s="76"/>
      <c r="C81" s="76"/>
    </row>
    <row r="82" spans="1:3" ht="31.5">
      <c r="A82" s="76" t="s">
        <v>326</v>
      </c>
      <c r="B82" s="76"/>
      <c r="C82" s="76"/>
    </row>
    <row r="83" spans="1:3" ht="15.75">
      <c r="A83" s="74" t="s">
        <v>327</v>
      </c>
      <c r="B83" s="76" t="s">
        <v>328</v>
      </c>
      <c r="C83" s="76">
        <v>1157.07</v>
      </c>
    </row>
    <row r="84" spans="1:3" ht="15.75">
      <c r="A84" s="74" t="s">
        <v>329</v>
      </c>
      <c r="B84" s="76" t="s">
        <v>328</v>
      </c>
      <c r="C84" s="76">
        <v>1157.07</v>
      </c>
    </row>
    <row r="85" spans="1:3" ht="15.75">
      <c r="A85" s="74" t="s">
        <v>330</v>
      </c>
      <c r="B85" s="76" t="s">
        <v>328</v>
      </c>
      <c r="C85" s="76">
        <v>1157.07</v>
      </c>
    </row>
    <row r="86" spans="1:3" ht="15.75">
      <c r="A86" s="74" t="s">
        <v>331</v>
      </c>
      <c r="B86" s="76" t="s">
        <v>328</v>
      </c>
      <c r="C86" s="76">
        <v>1157.07</v>
      </c>
    </row>
    <row r="87" spans="1:3" ht="47.25">
      <c r="A87" s="76" t="s">
        <v>332</v>
      </c>
      <c r="B87" s="76"/>
      <c r="C87" s="134">
        <v>5</v>
      </c>
    </row>
    <row r="88" spans="1:3" ht="15.75">
      <c r="A88" s="79" t="s">
        <v>333</v>
      </c>
      <c r="B88" s="498"/>
      <c r="C88" s="502">
        <v>4</v>
      </c>
    </row>
    <row r="89" spans="1:3" ht="15.75">
      <c r="A89" s="78" t="s">
        <v>334</v>
      </c>
      <c r="B89" s="498"/>
      <c r="C89" s="503"/>
    </row>
    <row r="90" spans="1:3" ht="15.75">
      <c r="A90" s="76" t="s">
        <v>335</v>
      </c>
      <c r="B90" s="76"/>
      <c r="C90" s="76"/>
    </row>
    <row r="91" spans="1:3" ht="31.5">
      <c r="A91" s="76" t="s">
        <v>336</v>
      </c>
      <c r="B91" s="76"/>
      <c r="C91" s="76"/>
    </row>
    <row r="92" spans="1:3" ht="31.5">
      <c r="A92" s="87" t="s">
        <v>344</v>
      </c>
      <c r="B92" s="76"/>
      <c r="C92" s="76"/>
    </row>
    <row r="93" spans="1:3" ht="31.5">
      <c r="A93" s="76" t="s">
        <v>326</v>
      </c>
      <c r="B93" s="76"/>
      <c r="C93" s="76"/>
    </row>
    <row r="94" spans="1:3" ht="15.75">
      <c r="A94" s="74" t="s">
        <v>327</v>
      </c>
      <c r="B94" s="76" t="s">
        <v>340</v>
      </c>
      <c r="C94" s="118">
        <v>548.89</v>
      </c>
    </row>
    <row r="95" spans="1:3" ht="15.75">
      <c r="A95" s="74" t="s">
        <v>329</v>
      </c>
      <c r="B95" s="76" t="s">
        <v>340</v>
      </c>
      <c r="C95" s="118">
        <v>548.89</v>
      </c>
    </row>
    <row r="96" spans="1:3" ht="15.75">
      <c r="A96" s="74" t="s">
        <v>330</v>
      </c>
      <c r="B96" s="76" t="s">
        <v>340</v>
      </c>
      <c r="C96" s="118">
        <v>548.89</v>
      </c>
    </row>
    <row r="97" spans="1:3" ht="15.75">
      <c r="A97" s="74" t="s">
        <v>331</v>
      </c>
      <c r="B97" s="76" t="s">
        <v>340</v>
      </c>
      <c r="C97" s="76">
        <v>548.89</v>
      </c>
    </row>
    <row r="98" spans="1:3" ht="47.25">
      <c r="A98" s="76" t="s">
        <v>332</v>
      </c>
      <c r="B98" s="76"/>
      <c r="C98" s="134">
        <v>12</v>
      </c>
    </row>
    <row r="99" spans="1:3" ht="15.75">
      <c r="A99" s="79" t="s">
        <v>333</v>
      </c>
      <c r="B99" s="498"/>
      <c r="C99" s="502">
        <v>11</v>
      </c>
    </row>
    <row r="100" spans="1:3" ht="15.75">
      <c r="A100" s="78" t="s">
        <v>334</v>
      </c>
      <c r="B100" s="498"/>
      <c r="C100" s="503"/>
    </row>
    <row r="101" spans="1:3" ht="15.75">
      <c r="A101" s="76" t="s">
        <v>335</v>
      </c>
      <c r="B101" s="76"/>
      <c r="C101" s="76"/>
    </row>
    <row r="102" spans="1:3" ht="31.5">
      <c r="A102" s="76" t="s">
        <v>336</v>
      </c>
      <c r="B102" s="76"/>
      <c r="C102" s="76"/>
    </row>
    <row r="103" spans="1:3" ht="31.5">
      <c r="A103" s="87" t="s">
        <v>588</v>
      </c>
      <c r="B103" s="121"/>
      <c r="C103" s="121"/>
    </row>
    <row r="104" spans="1:3" ht="31.5">
      <c r="A104" s="121" t="s">
        <v>326</v>
      </c>
      <c r="B104" s="121"/>
      <c r="C104" s="121"/>
    </row>
    <row r="105" spans="1:3" ht="15.75">
      <c r="A105" s="120" t="s">
        <v>327</v>
      </c>
      <c r="B105" s="121" t="s">
        <v>340</v>
      </c>
      <c r="C105" s="121">
        <v>995.71</v>
      </c>
    </row>
    <row r="106" spans="1:3" ht="15.75">
      <c r="A106" s="120" t="s">
        <v>329</v>
      </c>
      <c r="B106" s="121" t="s">
        <v>340</v>
      </c>
      <c r="C106" s="121">
        <v>995.71</v>
      </c>
    </row>
    <row r="107" spans="1:3" ht="15.75">
      <c r="A107" s="120" t="s">
        <v>330</v>
      </c>
      <c r="B107" s="121" t="s">
        <v>340</v>
      </c>
      <c r="C107" s="121">
        <v>995.71</v>
      </c>
    </row>
    <row r="108" spans="1:3" ht="15.75">
      <c r="A108" s="120" t="s">
        <v>331</v>
      </c>
      <c r="B108" s="121" t="s">
        <v>340</v>
      </c>
      <c r="C108" s="121">
        <v>995.71</v>
      </c>
    </row>
    <row r="109" spans="1:3" ht="47.25">
      <c r="A109" s="121" t="s">
        <v>332</v>
      </c>
      <c r="B109" s="121"/>
      <c r="C109" s="134">
        <v>6</v>
      </c>
    </row>
    <row r="110" spans="1:3" ht="15.75">
      <c r="A110" s="79" t="s">
        <v>333</v>
      </c>
      <c r="B110" s="498"/>
      <c r="C110" s="502">
        <v>6</v>
      </c>
    </row>
    <row r="111" spans="1:3" ht="15.75">
      <c r="A111" s="78" t="s">
        <v>334</v>
      </c>
      <c r="B111" s="498"/>
      <c r="C111" s="503"/>
    </row>
    <row r="112" spans="1:3" ht="15.75">
      <c r="A112" s="121" t="s">
        <v>335</v>
      </c>
      <c r="B112" s="121"/>
      <c r="C112" s="121"/>
    </row>
    <row r="113" spans="1:3" ht="31.5">
      <c r="A113" s="121" t="s">
        <v>336</v>
      </c>
      <c r="B113" s="121"/>
      <c r="C113" s="121"/>
    </row>
    <row r="114" spans="1:3" ht="31.5">
      <c r="A114" s="86" t="s">
        <v>589</v>
      </c>
      <c r="B114" s="76"/>
      <c r="C114" s="76"/>
    </row>
    <row r="115" spans="1:3" ht="31.5">
      <c r="A115" s="76" t="s">
        <v>326</v>
      </c>
      <c r="B115" s="76"/>
      <c r="C115" s="76"/>
    </row>
    <row r="116" spans="1:3" ht="15.75">
      <c r="A116" s="74" t="s">
        <v>327</v>
      </c>
      <c r="B116" s="76" t="s">
        <v>328</v>
      </c>
      <c r="C116" s="76">
        <v>100.44</v>
      </c>
    </row>
    <row r="117" spans="1:3" ht="15.75">
      <c r="A117" s="74" t="s">
        <v>329</v>
      </c>
      <c r="B117" s="76" t="s">
        <v>328</v>
      </c>
      <c r="C117" s="76">
        <v>100.44</v>
      </c>
    </row>
    <row r="118" spans="1:3" ht="15.75">
      <c r="A118" s="74" t="s">
        <v>330</v>
      </c>
      <c r="B118" s="76" t="s">
        <v>328</v>
      </c>
      <c r="C118" s="76">
        <v>100.44</v>
      </c>
    </row>
    <row r="119" spans="1:3" ht="15.75">
      <c r="A119" s="74" t="s">
        <v>331</v>
      </c>
      <c r="B119" s="76" t="s">
        <v>328</v>
      </c>
      <c r="C119" s="76">
        <v>100.44</v>
      </c>
    </row>
    <row r="120" spans="1:3" ht="47.25">
      <c r="A120" s="76" t="s">
        <v>519</v>
      </c>
      <c r="B120" s="76"/>
      <c r="C120" s="134">
        <v>51</v>
      </c>
    </row>
    <row r="121" spans="1:3" ht="15.75">
      <c r="A121" s="79" t="s">
        <v>333</v>
      </c>
      <c r="B121" s="498"/>
      <c r="C121" s="502">
        <v>51</v>
      </c>
    </row>
    <row r="122" spans="1:3" ht="15.75">
      <c r="A122" s="78" t="s">
        <v>334</v>
      </c>
      <c r="B122" s="498"/>
      <c r="C122" s="503"/>
    </row>
    <row r="123" spans="1:3" ht="15.75">
      <c r="A123" s="76" t="s">
        <v>520</v>
      </c>
      <c r="B123" s="76"/>
      <c r="C123" s="76"/>
    </row>
    <row r="124" spans="1:3" ht="31.5">
      <c r="A124" s="76" t="s">
        <v>521</v>
      </c>
      <c r="B124" s="76"/>
      <c r="C124" s="76"/>
    </row>
    <row r="125" spans="1:3" ht="15.75">
      <c r="A125" s="86" t="s">
        <v>590</v>
      </c>
      <c r="B125" s="76"/>
      <c r="C125" s="76"/>
    </row>
    <row r="126" spans="1:3" ht="31.5">
      <c r="A126" s="76" t="s">
        <v>345</v>
      </c>
      <c r="B126" s="76"/>
      <c r="C126" s="76"/>
    </row>
    <row r="127" spans="1:3" ht="15.75">
      <c r="A127" s="74" t="s">
        <v>327</v>
      </c>
      <c r="B127" s="76" t="s">
        <v>328</v>
      </c>
      <c r="C127" s="76">
        <v>156.15</v>
      </c>
    </row>
    <row r="128" spans="1:3" ht="15.75">
      <c r="A128" s="74" t="s">
        <v>329</v>
      </c>
      <c r="B128" s="76" t="s">
        <v>328</v>
      </c>
      <c r="C128" s="76">
        <v>156.15</v>
      </c>
    </row>
    <row r="129" spans="1:3" ht="15.75">
      <c r="A129" s="74" t="s">
        <v>330</v>
      </c>
      <c r="B129" s="76" t="s">
        <v>328</v>
      </c>
      <c r="C129" s="76">
        <v>156.15</v>
      </c>
    </row>
    <row r="130" spans="1:3" ht="15.75">
      <c r="A130" s="74" t="s">
        <v>331</v>
      </c>
      <c r="B130" s="76" t="s">
        <v>328</v>
      </c>
      <c r="C130" s="76">
        <v>156.15</v>
      </c>
    </row>
    <row r="131" spans="1:3" ht="47.25">
      <c r="A131" s="76" t="s">
        <v>346</v>
      </c>
      <c r="B131" s="76"/>
      <c r="C131" s="134">
        <v>2</v>
      </c>
    </row>
    <row r="132" spans="1:3" ht="15.75">
      <c r="A132" s="79" t="s">
        <v>333</v>
      </c>
      <c r="B132" s="498"/>
      <c r="C132" s="502">
        <v>2</v>
      </c>
    </row>
    <row r="133" spans="1:3" ht="15.75">
      <c r="A133" s="78" t="s">
        <v>334</v>
      </c>
      <c r="B133" s="498"/>
      <c r="C133" s="503"/>
    </row>
    <row r="134" spans="1:3" ht="15.75">
      <c r="A134" s="76" t="s">
        <v>347</v>
      </c>
      <c r="B134" s="76"/>
      <c r="C134" s="76"/>
    </row>
    <row r="135" spans="1:3" ht="31.5">
      <c r="A135" s="76" t="s">
        <v>348</v>
      </c>
      <c r="B135" s="76"/>
      <c r="C135" s="76"/>
    </row>
    <row r="136" spans="1:3" ht="31.5">
      <c r="A136" s="86" t="s">
        <v>591</v>
      </c>
      <c r="B136" s="76"/>
      <c r="C136" s="76"/>
    </row>
    <row r="137" spans="1:3" ht="31.5">
      <c r="A137" s="76" t="s">
        <v>326</v>
      </c>
      <c r="B137" s="76"/>
      <c r="C137" s="76"/>
    </row>
    <row r="138" spans="1:3" ht="15.75">
      <c r="A138" s="74" t="s">
        <v>327</v>
      </c>
      <c r="B138" s="76" t="s">
        <v>339</v>
      </c>
      <c r="C138" s="121">
        <v>1241.62</v>
      </c>
    </row>
    <row r="139" spans="1:3" ht="15.75">
      <c r="A139" s="74" t="s">
        <v>329</v>
      </c>
      <c r="B139" s="76" t="s">
        <v>339</v>
      </c>
      <c r="C139" s="121">
        <v>1241.62</v>
      </c>
    </row>
    <row r="140" spans="1:3" ht="15.75">
      <c r="A140" s="74" t="s">
        <v>330</v>
      </c>
      <c r="B140" s="76" t="s">
        <v>339</v>
      </c>
      <c r="C140" s="121">
        <v>1241.62</v>
      </c>
    </row>
    <row r="141" spans="1:3" ht="15.75">
      <c r="A141" s="74" t="s">
        <v>331</v>
      </c>
      <c r="B141" s="76" t="s">
        <v>339</v>
      </c>
      <c r="C141" s="76">
        <v>1241.62</v>
      </c>
    </row>
    <row r="142" spans="1:3" ht="47.25">
      <c r="A142" s="76" t="s">
        <v>332</v>
      </c>
      <c r="B142" s="76"/>
      <c r="C142" s="134">
        <v>1</v>
      </c>
    </row>
    <row r="143" spans="1:3" ht="15.75">
      <c r="A143" s="79" t="s">
        <v>333</v>
      </c>
      <c r="B143" s="498"/>
      <c r="C143" s="502">
        <v>1</v>
      </c>
    </row>
    <row r="144" spans="1:3" ht="15.75">
      <c r="A144" s="78" t="s">
        <v>334</v>
      </c>
      <c r="B144" s="498"/>
      <c r="C144" s="503"/>
    </row>
    <row r="145" spans="1:3" ht="15.75">
      <c r="A145" s="76" t="s">
        <v>335</v>
      </c>
      <c r="B145" s="76"/>
      <c r="C145" s="76"/>
    </row>
    <row r="146" spans="1:3" ht="31.5">
      <c r="A146" s="76" t="s">
        <v>336</v>
      </c>
      <c r="B146" s="76"/>
      <c r="C146" s="76"/>
    </row>
    <row r="147" spans="1:3" ht="31.5">
      <c r="A147" s="86" t="s">
        <v>592</v>
      </c>
      <c r="B147" s="76"/>
      <c r="C147" s="76"/>
    </row>
    <row r="148" spans="1:3" ht="31.5">
      <c r="A148" s="76" t="s">
        <v>326</v>
      </c>
      <c r="B148" s="76"/>
      <c r="C148" s="76"/>
    </row>
    <row r="149" spans="1:3" ht="15.75">
      <c r="A149" s="74" t="s">
        <v>327</v>
      </c>
      <c r="B149" s="76" t="s">
        <v>339</v>
      </c>
      <c r="C149" s="121">
        <v>271.84</v>
      </c>
    </row>
    <row r="150" spans="1:3" ht="15.75">
      <c r="A150" s="74" t="s">
        <v>329</v>
      </c>
      <c r="B150" s="76" t="s">
        <v>339</v>
      </c>
      <c r="C150" s="121">
        <v>271.84</v>
      </c>
    </row>
    <row r="151" spans="1:3" ht="15.75">
      <c r="A151" s="74" t="s">
        <v>330</v>
      </c>
      <c r="B151" s="76" t="s">
        <v>339</v>
      </c>
      <c r="C151" s="121">
        <v>271.84</v>
      </c>
    </row>
    <row r="152" spans="1:3" ht="15.75">
      <c r="A152" s="74" t="s">
        <v>331</v>
      </c>
      <c r="B152" s="76" t="s">
        <v>339</v>
      </c>
      <c r="C152" s="76">
        <v>271.84</v>
      </c>
    </row>
    <row r="153" spans="1:3" ht="47.25">
      <c r="A153" s="76" t="s">
        <v>332</v>
      </c>
      <c r="B153" s="76"/>
      <c r="C153" s="134">
        <v>9</v>
      </c>
    </row>
    <row r="154" spans="1:3" ht="15.75">
      <c r="A154" s="79" t="s">
        <v>333</v>
      </c>
      <c r="B154" s="498"/>
      <c r="C154" s="502">
        <v>9</v>
      </c>
    </row>
    <row r="155" spans="1:3" ht="15.75">
      <c r="A155" s="78" t="s">
        <v>334</v>
      </c>
      <c r="B155" s="498"/>
      <c r="C155" s="503"/>
    </row>
    <row r="156" spans="1:3" ht="15.75">
      <c r="A156" s="76" t="s">
        <v>335</v>
      </c>
      <c r="B156" s="76"/>
      <c r="C156" s="76"/>
    </row>
    <row r="157" spans="1:3" ht="31.5">
      <c r="A157" s="76" t="s">
        <v>336</v>
      </c>
      <c r="B157" s="76"/>
      <c r="C157" s="76"/>
    </row>
    <row r="158" spans="1:3" ht="31.5">
      <c r="A158" s="86" t="s">
        <v>593</v>
      </c>
      <c r="B158" s="76"/>
      <c r="C158" s="76"/>
    </row>
    <row r="159" spans="1:3" ht="31.5">
      <c r="A159" s="76" t="s">
        <v>326</v>
      </c>
      <c r="B159" s="76"/>
      <c r="C159" s="76"/>
    </row>
    <row r="160" spans="1:3" ht="15.75">
      <c r="A160" s="74" t="s">
        <v>327</v>
      </c>
      <c r="B160" s="76" t="s">
        <v>349</v>
      </c>
      <c r="C160" s="121">
        <v>19.97</v>
      </c>
    </row>
    <row r="161" spans="1:3" ht="15.75">
      <c r="A161" s="74" t="s">
        <v>329</v>
      </c>
      <c r="B161" s="76" t="s">
        <v>349</v>
      </c>
      <c r="C161" s="121">
        <v>19.97</v>
      </c>
    </row>
    <row r="162" spans="1:3" ht="15.75">
      <c r="A162" s="74" t="s">
        <v>330</v>
      </c>
      <c r="B162" s="76" t="s">
        <v>349</v>
      </c>
      <c r="C162" s="121">
        <v>19.97</v>
      </c>
    </row>
    <row r="163" spans="1:3" ht="15.75">
      <c r="A163" s="74" t="s">
        <v>331</v>
      </c>
      <c r="B163" s="76" t="s">
        <v>349</v>
      </c>
      <c r="C163" s="76">
        <v>19.97</v>
      </c>
    </row>
    <row r="164" spans="1:3" ht="47.25">
      <c r="A164" s="76" t="s">
        <v>332</v>
      </c>
      <c r="B164" s="76"/>
      <c r="C164" s="134">
        <v>327</v>
      </c>
    </row>
    <row r="165" spans="1:3" ht="15.75">
      <c r="A165" s="79" t="s">
        <v>333</v>
      </c>
      <c r="B165" s="498"/>
      <c r="C165" s="502">
        <v>327</v>
      </c>
    </row>
    <row r="166" spans="1:3" ht="15.75">
      <c r="A166" s="78" t="s">
        <v>334</v>
      </c>
      <c r="B166" s="498"/>
      <c r="C166" s="503"/>
    </row>
    <row r="167" spans="1:3" ht="15.75">
      <c r="A167" s="76" t="s">
        <v>335</v>
      </c>
      <c r="B167" s="76"/>
      <c r="C167" s="76"/>
    </row>
    <row r="168" spans="1:3" ht="31.5">
      <c r="A168" s="76" t="s">
        <v>336</v>
      </c>
      <c r="B168" s="76"/>
      <c r="C168" s="76"/>
    </row>
    <row r="169" spans="1:3" ht="31.5">
      <c r="A169" s="86" t="s">
        <v>594</v>
      </c>
      <c r="B169" s="76"/>
      <c r="C169" s="76"/>
    </row>
    <row r="170" spans="1:3" ht="31.5">
      <c r="A170" s="76" t="s">
        <v>326</v>
      </c>
      <c r="B170" s="76"/>
      <c r="C170" s="76"/>
    </row>
    <row r="171" spans="1:3" ht="31.5">
      <c r="A171" s="74" t="s">
        <v>327</v>
      </c>
      <c r="B171" s="76" t="s">
        <v>350</v>
      </c>
      <c r="C171" s="121">
        <v>18.07</v>
      </c>
    </row>
    <row r="172" spans="1:3" ht="31.5">
      <c r="A172" s="74" t="s">
        <v>329</v>
      </c>
      <c r="B172" s="76" t="s">
        <v>350</v>
      </c>
      <c r="C172" s="121">
        <v>18.07</v>
      </c>
    </row>
    <row r="173" spans="1:3" ht="31.5">
      <c r="A173" s="74" t="s">
        <v>330</v>
      </c>
      <c r="B173" s="76" t="s">
        <v>350</v>
      </c>
      <c r="C173" s="121">
        <v>18.07</v>
      </c>
    </row>
    <row r="174" spans="1:3" ht="31.5">
      <c r="A174" s="74" t="s">
        <v>331</v>
      </c>
      <c r="B174" s="76" t="s">
        <v>350</v>
      </c>
      <c r="C174" s="76">
        <v>18.07</v>
      </c>
    </row>
    <row r="175" spans="1:3" ht="47.25">
      <c r="A175" s="76" t="s">
        <v>332</v>
      </c>
      <c r="B175" s="76"/>
      <c r="C175" s="134">
        <v>21</v>
      </c>
    </row>
    <row r="176" spans="1:3" ht="15.75">
      <c r="A176" s="79" t="s">
        <v>333</v>
      </c>
      <c r="B176" s="498"/>
      <c r="C176" s="502">
        <v>21</v>
      </c>
    </row>
    <row r="177" spans="1:3" ht="15.75">
      <c r="A177" s="78" t="s">
        <v>334</v>
      </c>
      <c r="B177" s="498"/>
      <c r="C177" s="503"/>
    </row>
    <row r="178" spans="1:3" ht="15.75">
      <c r="A178" s="76" t="s">
        <v>335</v>
      </c>
      <c r="B178" s="76"/>
      <c r="C178" s="76"/>
    </row>
    <row r="179" spans="1:3" ht="31.5">
      <c r="A179" s="76" t="s">
        <v>336</v>
      </c>
      <c r="B179" s="76"/>
      <c r="C179" s="76"/>
    </row>
    <row r="180" spans="1:3" ht="15.75">
      <c r="A180" s="87" t="s">
        <v>351</v>
      </c>
      <c r="B180" s="76"/>
      <c r="C180" s="76"/>
    </row>
    <row r="181" spans="1:3" ht="31.5">
      <c r="A181" s="76" t="s">
        <v>326</v>
      </c>
      <c r="B181" s="76"/>
      <c r="C181" s="76"/>
    </row>
    <row r="182" spans="1:3" ht="15.75">
      <c r="A182" s="74" t="s">
        <v>327</v>
      </c>
      <c r="B182" s="76" t="s">
        <v>352</v>
      </c>
      <c r="C182" s="121">
        <v>424.42</v>
      </c>
    </row>
    <row r="183" spans="1:3" ht="15.75">
      <c r="A183" s="74" t="s">
        <v>329</v>
      </c>
      <c r="B183" s="76" t="s">
        <v>352</v>
      </c>
      <c r="C183" s="121">
        <v>424.42</v>
      </c>
    </row>
    <row r="184" spans="1:3" ht="15.75">
      <c r="A184" s="74" t="s">
        <v>330</v>
      </c>
      <c r="B184" s="76" t="s">
        <v>352</v>
      </c>
      <c r="C184" s="121">
        <v>424.42</v>
      </c>
    </row>
    <row r="185" spans="1:3" ht="15.75">
      <c r="A185" s="74" t="s">
        <v>331</v>
      </c>
      <c r="B185" s="76" t="s">
        <v>352</v>
      </c>
      <c r="C185" s="76">
        <v>424.42</v>
      </c>
    </row>
    <row r="186" spans="1:3" ht="47.25">
      <c r="A186" s="76" t="s">
        <v>332</v>
      </c>
      <c r="B186" s="76"/>
      <c r="C186" s="134">
        <v>354</v>
      </c>
    </row>
    <row r="187" spans="1:3" ht="15.75">
      <c r="A187" s="79" t="s">
        <v>333</v>
      </c>
      <c r="B187" s="498"/>
      <c r="C187" s="502">
        <v>354</v>
      </c>
    </row>
    <row r="188" spans="1:3" ht="15.75">
      <c r="A188" s="78" t="s">
        <v>334</v>
      </c>
      <c r="B188" s="498"/>
      <c r="C188" s="503"/>
    </row>
    <row r="189" spans="1:3" ht="15.75">
      <c r="A189" s="76" t="s">
        <v>335</v>
      </c>
      <c r="B189" s="76"/>
      <c r="C189" s="76"/>
    </row>
    <row r="190" spans="1:3" ht="31.5">
      <c r="A190" s="76" t="s">
        <v>336</v>
      </c>
      <c r="B190" s="76"/>
      <c r="C190" s="76"/>
    </row>
    <row r="191" spans="1:3" ht="31.5">
      <c r="A191" s="87" t="s">
        <v>353</v>
      </c>
      <c r="B191" s="76"/>
      <c r="C191" s="76"/>
    </row>
    <row r="192" spans="1:3" ht="31.5">
      <c r="A192" s="76" t="s">
        <v>326</v>
      </c>
      <c r="B192" s="76"/>
      <c r="C192" s="76"/>
    </row>
    <row r="193" spans="1:3" ht="15.75">
      <c r="A193" s="74" t="s">
        <v>327</v>
      </c>
      <c r="B193" s="76" t="s">
        <v>340</v>
      </c>
      <c r="C193" s="76">
        <v>438.55</v>
      </c>
    </row>
    <row r="194" spans="1:3" ht="15.75">
      <c r="A194" s="74" t="s">
        <v>329</v>
      </c>
      <c r="B194" s="76" t="s">
        <v>340</v>
      </c>
      <c r="C194" s="76">
        <v>438.55</v>
      </c>
    </row>
    <row r="195" spans="1:3" ht="15.75">
      <c r="A195" s="74" t="s">
        <v>330</v>
      </c>
      <c r="B195" s="76" t="s">
        <v>340</v>
      </c>
      <c r="C195" s="76">
        <v>438.55</v>
      </c>
    </row>
    <row r="196" spans="1:3" ht="15.75">
      <c r="A196" s="74" t="s">
        <v>331</v>
      </c>
      <c r="B196" s="76" t="s">
        <v>340</v>
      </c>
      <c r="C196" s="76">
        <v>438.55</v>
      </c>
    </row>
    <row r="197" spans="1:3" ht="47.25">
      <c r="A197" s="76" t="s">
        <v>332</v>
      </c>
      <c r="B197" s="76"/>
      <c r="C197" s="134">
        <v>4</v>
      </c>
    </row>
    <row r="198" spans="1:3" ht="15.75">
      <c r="A198" s="79" t="s">
        <v>333</v>
      </c>
      <c r="B198" s="498"/>
      <c r="C198" s="502">
        <v>3</v>
      </c>
    </row>
    <row r="199" spans="1:3" ht="15.75">
      <c r="A199" s="78" t="s">
        <v>334</v>
      </c>
      <c r="B199" s="498"/>
      <c r="C199" s="503"/>
    </row>
    <row r="200" spans="1:3" ht="15.75">
      <c r="A200" s="76" t="s">
        <v>335</v>
      </c>
      <c r="B200" s="76"/>
      <c r="C200" s="76"/>
    </row>
    <row r="201" spans="1:3" ht="31.5">
      <c r="A201" s="76" t="s">
        <v>336</v>
      </c>
      <c r="B201" s="76"/>
      <c r="C201" s="76"/>
    </row>
    <row r="202" spans="1:3" ht="47.25">
      <c r="A202" s="86" t="s">
        <v>595</v>
      </c>
      <c r="B202" s="76"/>
      <c r="C202" s="76"/>
    </row>
    <row r="203" spans="1:3" ht="31.5">
      <c r="A203" s="76" t="s">
        <v>326</v>
      </c>
      <c r="B203" s="76"/>
      <c r="C203" s="76"/>
    </row>
    <row r="204" spans="1:3" ht="31.5">
      <c r="A204" s="74" t="s">
        <v>327</v>
      </c>
      <c r="B204" s="76" t="s">
        <v>354</v>
      </c>
      <c r="C204" s="121">
        <v>114.22</v>
      </c>
    </row>
    <row r="205" spans="1:3" ht="31.5">
      <c r="A205" s="74" t="s">
        <v>329</v>
      </c>
      <c r="B205" s="76" t="s">
        <v>354</v>
      </c>
      <c r="C205" s="121">
        <v>114.22</v>
      </c>
    </row>
    <row r="206" spans="1:3" ht="31.5">
      <c r="A206" s="74" t="s">
        <v>330</v>
      </c>
      <c r="B206" s="76" t="s">
        <v>354</v>
      </c>
      <c r="C206" s="121">
        <v>114.22</v>
      </c>
    </row>
    <row r="207" spans="1:3" ht="31.5">
      <c r="A207" s="74" t="s">
        <v>331</v>
      </c>
      <c r="B207" s="76" t="s">
        <v>354</v>
      </c>
      <c r="C207" s="76">
        <v>114.22</v>
      </c>
    </row>
    <row r="208" spans="1:3" ht="47.25">
      <c r="A208" s="76" t="s">
        <v>332</v>
      </c>
      <c r="B208" s="76"/>
      <c r="C208" s="134">
        <v>39</v>
      </c>
    </row>
    <row r="209" spans="1:3" ht="15.75">
      <c r="A209" s="79" t="s">
        <v>333</v>
      </c>
      <c r="B209" s="498"/>
      <c r="C209" s="502">
        <v>38</v>
      </c>
    </row>
    <row r="210" spans="1:3" ht="15.75">
      <c r="A210" s="78" t="s">
        <v>334</v>
      </c>
      <c r="B210" s="498"/>
      <c r="C210" s="503"/>
    </row>
    <row r="211" spans="1:3" ht="15.75">
      <c r="A211" s="76" t="s">
        <v>335</v>
      </c>
      <c r="B211" s="76"/>
      <c r="C211" s="76"/>
    </row>
    <row r="212" spans="1:3" ht="31.5">
      <c r="A212" s="76" t="s">
        <v>336</v>
      </c>
      <c r="B212" s="76"/>
      <c r="C212" s="76"/>
    </row>
    <row r="213" spans="1:3" ht="47.25">
      <c r="A213" s="87" t="s">
        <v>596</v>
      </c>
      <c r="B213" s="76"/>
      <c r="C213" s="76"/>
    </row>
    <row r="214" spans="1:3" ht="31.5">
      <c r="A214" s="76" t="s">
        <v>326</v>
      </c>
      <c r="B214" s="76"/>
      <c r="C214" s="76"/>
    </row>
    <row r="215" spans="1:3" ht="31.5">
      <c r="A215" s="74" t="s">
        <v>327</v>
      </c>
      <c r="B215" s="76" t="s">
        <v>597</v>
      </c>
      <c r="C215" s="76">
        <v>1501.39</v>
      </c>
    </row>
    <row r="216" spans="1:3" ht="31.5">
      <c r="A216" s="74" t="s">
        <v>329</v>
      </c>
      <c r="B216" s="121" t="s">
        <v>597</v>
      </c>
      <c r="C216" s="121">
        <v>1501.39</v>
      </c>
    </row>
    <row r="217" spans="1:3" ht="31.5">
      <c r="A217" s="74" t="s">
        <v>330</v>
      </c>
      <c r="B217" s="121" t="s">
        <v>597</v>
      </c>
      <c r="C217" s="121">
        <v>1501.39</v>
      </c>
    </row>
    <row r="218" spans="1:3" ht="31.5">
      <c r="A218" s="74" t="s">
        <v>331</v>
      </c>
      <c r="B218" s="121" t="s">
        <v>597</v>
      </c>
      <c r="C218" s="121">
        <v>1501.39</v>
      </c>
    </row>
    <row r="219" spans="1:3" ht="47.25">
      <c r="A219" s="76" t="s">
        <v>332</v>
      </c>
      <c r="B219" s="76"/>
      <c r="C219" s="134">
        <v>14</v>
      </c>
    </row>
    <row r="220" spans="1:3" ht="15.75">
      <c r="A220" s="79" t="s">
        <v>333</v>
      </c>
      <c r="B220" s="498"/>
      <c r="C220" s="502">
        <v>14</v>
      </c>
    </row>
    <row r="221" spans="1:3" ht="15.75">
      <c r="A221" s="78" t="s">
        <v>334</v>
      </c>
      <c r="B221" s="498"/>
      <c r="C221" s="503"/>
    </row>
    <row r="222" spans="1:3" ht="15.75">
      <c r="A222" s="76" t="s">
        <v>335</v>
      </c>
      <c r="B222" s="76"/>
      <c r="C222" s="76"/>
    </row>
    <row r="223" spans="1:3" ht="31.5">
      <c r="A223" s="76" t="s">
        <v>336</v>
      </c>
      <c r="B223" s="76"/>
      <c r="C223" s="76"/>
    </row>
    <row r="224" spans="1:3" ht="47.25">
      <c r="A224" s="86" t="s">
        <v>598</v>
      </c>
      <c r="B224" s="76"/>
      <c r="C224" s="76"/>
    </row>
    <row r="225" spans="1:3" ht="31.5">
      <c r="A225" s="76" t="s">
        <v>326</v>
      </c>
      <c r="B225" s="76"/>
      <c r="C225" s="76"/>
    </row>
    <row r="226" spans="1:3" ht="30">
      <c r="A226" s="74" t="s">
        <v>327</v>
      </c>
      <c r="B226" s="82" t="s">
        <v>360</v>
      </c>
      <c r="C226" s="121">
        <v>1538.46</v>
      </c>
    </row>
    <row r="227" spans="1:3" ht="30">
      <c r="A227" s="74" t="s">
        <v>329</v>
      </c>
      <c r="B227" s="82" t="s">
        <v>360</v>
      </c>
      <c r="C227" s="121">
        <v>1538.46</v>
      </c>
    </row>
    <row r="228" spans="1:3" ht="30">
      <c r="A228" s="74" t="s">
        <v>330</v>
      </c>
      <c r="B228" s="82" t="s">
        <v>360</v>
      </c>
      <c r="C228" s="121">
        <v>1538.46</v>
      </c>
    </row>
    <row r="229" spans="1:3" ht="30">
      <c r="A229" s="74" t="s">
        <v>331</v>
      </c>
      <c r="B229" s="82" t="s">
        <v>360</v>
      </c>
      <c r="C229" s="76">
        <v>1538.46</v>
      </c>
    </row>
    <row r="230" spans="1:3" ht="47.25">
      <c r="A230" s="76" t="s">
        <v>332</v>
      </c>
      <c r="B230" s="76"/>
      <c r="C230" s="134">
        <v>11</v>
      </c>
    </row>
    <row r="231" spans="1:3" ht="15.75">
      <c r="A231" s="79" t="s">
        <v>333</v>
      </c>
      <c r="B231" s="498"/>
      <c r="C231" s="502">
        <v>11</v>
      </c>
    </row>
    <row r="232" spans="1:3" ht="15.75">
      <c r="A232" s="78" t="s">
        <v>334</v>
      </c>
      <c r="B232" s="498"/>
      <c r="C232" s="503"/>
    </row>
    <row r="233" spans="1:3" ht="15.75">
      <c r="A233" s="76" t="s">
        <v>335</v>
      </c>
      <c r="B233" s="76"/>
      <c r="C233" s="76"/>
    </row>
    <row r="234" spans="1:3" ht="31.5">
      <c r="A234" s="76" t="s">
        <v>336</v>
      </c>
      <c r="B234" s="76"/>
      <c r="C234" s="76"/>
    </row>
    <row r="235" spans="1:3" ht="47.25">
      <c r="A235" s="86" t="s">
        <v>599</v>
      </c>
      <c r="B235" s="76"/>
      <c r="C235" s="76"/>
    </row>
    <row r="236" spans="1:3" ht="31.5">
      <c r="A236" s="81" t="s">
        <v>355</v>
      </c>
      <c r="B236" s="76"/>
      <c r="C236" s="76"/>
    </row>
    <row r="237" spans="1:3" ht="31.5">
      <c r="A237" s="74" t="s">
        <v>327</v>
      </c>
      <c r="B237" s="76" t="s">
        <v>356</v>
      </c>
      <c r="C237" s="121">
        <v>1575.53</v>
      </c>
    </row>
    <row r="238" spans="1:3" ht="31.5">
      <c r="A238" s="74" t="s">
        <v>329</v>
      </c>
      <c r="B238" s="76" t="s">
        <v>356</v>
      </c>
      <c r="C238" s="121">
        <v>1575.53</v>
      </c>
    </row>
    <row r="239" spans="1:3" ht="31.5">
      <c r="A239" s="74" t="s">
        <v>330</v>
      </c>
      <c r="B239" s="76" t="s">
        <v>356</v>
      </c>
      <c r="C239" s="121">
        <v>1575.53</v>
      </c>
    </row>
    <row r="240" spans="1:3" ht="31.5">
      <c r="A240" s="74" t="s">
        <v>331</v>
      </c>
      <c r="B240" s="76" t="s">
        <v>356</v>
      </c>
      <c r="C240" s="76">
        <v>1575.53</v>
      </c>
    </row>
    <row r="241" spans="1:3" ht="47.25">
      <c r="A241" s="76" t="s">
        <v>332</v>
      </c>
      <c r="B241" s="76"/>
      <c r="C241" s="134">
        <v>26</v>
      </c>
    </row>
    <row r="242" spans="1:3" ht="15.75">
      <c r="A242" s="79" t="s">
        <v>333</v>
      </c>
      <c r="B242" s="498"/>
      <c r="C242" s="498">
        <v>26</v>
      </c>
    </row>
    <row r="243" spans="1:3" ht="15.75">
      <c r="A243" s="78" t="s">
        <v>334</v>
      </c>
      <c r="B243" s="498"/>
      <c r="C243" s="498"/>
    </row>
    <row r="244" spans="1:3" ht="15.75">
      <c r="A244" s="76" t="s">
        <v>335</v>
      </c>
      <c r="B244" s="76"/>
      <c r="C244" s="76"/>
    </row>
    <row r="245" spans="1:3" ht="31.5">
      <c r="A245" s="76" t="s">
        <v>336</v>
      </c>
      <c r="B245" s="76"/>
      <c r="C245" s="76"/>
    </row>
    <row r="246" spans="1:3" ht="47.25">
      <c r="A246" s="86" t="s">
        <v>600</v>
      </c>
      <c r="B246" s="76"/>
      <c r="C246" s="76"/>
    </row>
    <row r="247" spans="1:3" ht="31.5">
      <c r="A247" s="76" t="s">
        <v>326</v>
      </c>
      <c r="B247" s="76"/>
      <c r="C247" s="76"/>
    </row>
    <row r="248" spans="1:3" ht="30">
      <c r="A248" s="74" t="s">
        <v>327</v>
      </c>
      <c r="B248" s="82" t="s">
        <v>361</v>
      </c>
      <c r="C248" s="121">
        <v>2298.42</v>
      </c>
    </row>
    <row r="249" spans="1:3" ht="30">
      <c r="A249" s="74" t="s">
        <v>329</v>
      </c>
      <c r="B249" s="82" t="s">
        <v>361</v>
      </c>
      <c r="C249" s="121">
        <v>2298.42</v>
      </c>
    </row>
    <row r="250" spans="1:3" ht="30">
      <c r="A250" s="74" t="s">
        <v>330</v>
      </c>
      <c r="B250" s="82" t="s">
        <v>361</v>
      </c>
      <c r="C250" s="121">
        <v>2298.42</v>
      </c>
    </row>
    <row r="251" spans="1:3" ht="30">
      <c r="A251" s="74" t="s">
        <v>331</v>
      </c>
      <c r="B251" s="82" t="s">
        <v>361</v>
      </c>
      <c r="C251" s="76">
        <v>2298.42</v>
      </c>
    </row>
    <row r="252" spans="1:3" ht="47.25">
      <c r="A252" s="76" t="s">
        <v>357</v>
      </c>
      <c r="B252" s="76"/>
      <c r="C252" s="76">
        <v>1</v>
      </c>
    </row>
    <row r="253" spans="1:3" ht="15.75">
      <c r="A253" s="79" t="s">
        <v>333</v>
      </c>
      <c r="B253" s="498"/>
      <c r="C253" s="498">
        <v>1</v>
      </c>
    </row>
    <row r="254" spans="1:3" ht="15.75">
      <c r="A254" s="78" t="s">
        <v>334</v>
      </c>
      <c r="B254" s="498"/>
      <c r="C254" s="498"/>
    </row>
    <row r="255" spans="1:3" ht="15.75">
      <c r="A255" s="76" t="s">
        <v>358</v>
      </c>
      <c r="B255" s="76"/>
      <c r="C255" s="76"/>
    </row>
    <row r="256" spans="1:3" ht="31.5">
      <c r="A256" s="76" t="s">
        <v>359</v>
      </c>
      <c r="B256" s="76"/>
      <c r="C256" s="76"/>
    </row>
    <row r="257" spans="1:3" ht="31.5">
      <c r="A257" s="87" t="s">
        <v>601</v>
      </c>
      <c r="B257" s="76"/>
      <c r="C257" s="76"/>
    </row>
    <row r="258" spans="1:3" ht="31.5">
      <c r="A258" s="76" t="s">
        <v>326</v>
      </c>
      <c r="B258" s="76"/>
      <c r="C258" s="76"/>
    </row>
    <row r="259" spans="1:3" ht="15.75">
      <c r="A259" s="74" t="s">
        <v>327</v>
      </c>
      <c r="B259" s="76" t="s">
        <v>328</v>
      </c>
      <c r="C259" s="76">
        <v>4244.44</v>
      </c>
    </row>
    <row r="260" spans="1:3" ht="15.75">
      <c r="A260" s="74" t="s">
        <v>329</v>
      </c>
      <c r="B260" s="76" t="s">
        <v>328</v>
      </c>
      <c r="C260" s="76">
        <v>4244.44</v>
      </c>
    </row>
    <row r="261" spans="1:3" ht="15.75">
      <c r="A261" s="74" t="s">
        <v>330</v>
      </c>
      <c r="B261" s="76" t="s">
        <v>328</v>
      </c>
      <c r="C261" s="76">
        <v>4244.44</v>
      </c>
    </row>
    <row r="262" spans="1:3" ht="15.75">
      <c r="A262" s="74" t="s">
        <v>331</v>
      </c>
      <c r="B262" s="76" t="s">
        <v>328</v>
      </c>
      <c r="C262" s="76">
        <v>4244.44</v>
      </c>
    </row>
    <row r="263" spans="1:3" ht="47.25">
      <c r="A263" s="76" t="s">
        <v>332</v>
      </c>
      <c r="B263" s="76"/>
      <c r="C263" s="76">
        <v>1</v>
      </c>
    </row>
    <row r="264" spans="1:3" ht="15.75">
      <c r="A264" s="79" t="s">
        <v>333</v>
      </c>
      <c r="B264" s="498"/>
      <c r="C264" s="498">
        <v>1</v>
      </c>
    </row>
    <row r="265" spans="1:3" ht="15.75">
      <c r="A265" s="78" t="s">
        <v>334</v>
      </c>
      <c r="B265" s="498"/>
      <c r="C265" s="498"/>
    </row>
    <row r="266" spans="1:3" ht="15.75">
      <c r="A266" s="76" t="s">
        <v>335</v>
      </c>
      <c r="B266" s="76"/>
      <c r="C266" s="76"/>
    </row>
    <row r="267" spans="1:3" ht="31.5">
      <c r="A267" s="76" t="s">
        <v>336</v>
      </c>
      <c r="B267" s="76"/>
      <c r="C267" s="76"/>
    </row>
    <row r="268" spans="1:3" ht="47.25">
      <c r="A268" s="86" t="s">
        <v>602</v>
      </c>
      <c r="B268" s="76"/>
      <c r="C268" s="76"/>
    </row>
    <row r="269" spans="1:3" ht="31.5">
      <c r="A269" s="76" t="s">
        <v>326</v>
      </c>
      <c r="B269" s="76"/>
      <c r="C269" s="76"/>
    </row>
    <row r="270" spans="1:3" ht="15.75">
      <c r="A270" s="74" t="s">
        <v>327</v>
      </c>
      <c r="B270" s="76" t="s">
        <v>328</v>
      </c>
      <c r="C270" s="76">
        <v>4762.83</v>
      </c>
    </row>
    <row r="271" spans="1:3" ht="15.75">
      <c r="A271" s="74" t="s">
        <v>329</v>
      </c>
      <c r="B271" s="76" t="s">
        <v>328</v>
      </c>
      <c r="C271" s="76">
        <v>4762.83</v>
      </c>
    </row>
    <row r="272" spans="1:3" ht="15.75">
      <c r="A272" s="74" t="s">
        <v>330</v>
      </c>
      <c r="B272" s="76" t="s">
        <v>328</v>
      </c>
      <c r="C272" s="76">
        <v>4762.83</v>
      </c>
    </row>
    <row r="273" spans="1:3" ht="15.75">
      <c r="A273" s="74" t="s">
        <v>331</v>
      </c>
      <c r="B273" s="76" t="s">
        <v>328</v>
      </c>
      <c r="C273" s="76">
        <v>4762.83</v>
      </c>
    </row>
    <row r="274" spans="1:3" ht="47.25">
      <c r="A274" s="76" t="s">
        <v>332</v>
      </c>
      <c r="B274" s="76"/>
      <c r="C274" s="76">
        <v>35</v>
      </c>
    </row>
    <row r="275" spans="1:3" ht="15.75">
      <c r="A275" s="79" t="s">
        <v>333</v>
      </c>
      <c r="B275" s="498"/>
      <c r="C275" s="498">
        <v>35</v>
      </c>
    </row>
    <row r="276" spans="1:3" ht="15.75">
      <c r="A276" s="78" t="s">
        <v>334</v>
      </c>
      <c r="B276" s="498"/>
      <c r="C276" s="498"/>
    </row>
    <row r="277" spans="1:3" ht="15.75">
      <c r="A277" s="76" t="s">
        <v>335</v>
      </c>
      <c r="B277" s="76"/>
      <c r="C277" s="76"/>
    </row>
    <row r="278" spans="1:3" ht="31.5">
      <c r="A278" s="76" t="s">
        <v>336</v>
      </c>
      <c r="B278" s="76"/>
      <c r="C278" s="76"/>
    </row>
    <row r="279" spans="1:3" ht="31.5">
      <c r="A279" s="86" t="s">
        <v>603</v>
      </c>
      <c r="B279" s="76"/>
      <c r="C279" s="76"/>
    </row>
    <row r="280" spans="1:3" ht="31.5">
      <c r="A280" s="76" t="s">
        <v>326</v>
      </c>
      <c r="B280" s="76"/>
      <c r="C280" s="76"/>
    </row>
    <row r="281" spans="1:3" ht="15.75">
      <c r="A281" s="74" t="s">
        <v>327</v>
      </c>
      <c r="B281" s="76" t="s">
        <v>340</v>
      </c>
      <c r="C281" s="121">
        <v>548.89</v>
      </c>
    </row>
    <row r="282" spans="1:3" ht="15.75">
      <c r="A282" s="74" t="s">
        <v>329</v>
      </c>
      <c r="B282" s="76" t="s">
        <v>340</v>
      </c>
      <c r="C282" s="121">
        <v>548.89</v>
      </c>
    </row>
    <row r="283" spans="1:3" ht="15.75">
      <c r="A283" s="74" t="s">
        <v>330</v>
      </c>
      <c r="B283" s="76" t="s">
        <v>340</v>
      </c>
      <c r="C283" s="121">
        <v>548.89</v>
      </c>
    </row>
    <row r="284" spans="1:3" ht="15.75">
      <c r="A284" s="74" t="s">
        <v>331</v>
      </c>
      <c r="B284" s="76" t="s">
        <v>340</v>
      </c>
      <c r="C284" s="76">
        <v>548.89</v>
      </c>
    </row>
    <row r="285" spans="1:3" ht="47.25">
      <c r="A285" s="76" t="s">
        <v>332</v>
      </c>
      <c r="B285" s="76"/>
      <c r="C285" s="76">
        <v>25</v>
      </c>
    </row>
    <row r="286" spans="1:3" ht="15.75">
      <c r="A286" s="79" t="s">
        <v>333</v>
      </c>
      <c r="B286" s="498"/>
      <c r="C286" s="498">
        <v>24</v>
      </c>
    </row>
    <row r="287" spans="1:3" ht="15.75">
      <c r="A287" s="78" t="s">
        <v>334</v>
      </c>
      <c r="B287" s="498"/>
      <c r="C287" s="498"/>
    </row>
    <row r="288" spans="1:3" ht="15.75">
      <c r="A288" s="76" t="s">
        <v>335</v>
      </c>
      <c r="B288" s="76"/>
      <c r="C288" s="76"/>
    </row>
    <row r="289" spans="1:3" ht="31.5">
      <c r="A289" s="76" t="s">
        <v>336</v>
      </c>
      <c r="B289" s="76"/>
      <c r="C289" s="76"/>
    </row>
    <row r="290" spans="1:3" ht="31.5">
      <c r="A290" s="86" t="s">
        <v>604</v>
      </c>
      <c r="B290" s="76"/>
      <c r="C290" s="76"/>
    </row>
    <row r="291" spans="1:3" ht="31.5">
      <c r="A291" s="76" t="s">
        <v>326</v>
      </c>
      <c r="B291" s="76"/>
      <c r="C291" s="76"/>
    </row>
    <row r="292" spans="1:3" ht="15.75">
      <c r="A292" s="74" t="s">
        <v>327</v>
      </c>
      <c r="B292" s="76" t="s">
        <v>362</v>
      </c>
      <c r="C292" s="121">
        <v>1119.29</v>
      </c>
    </row>
    <row r="293" spans="1:3" ht="15.75">
      <c r="A293" s="74" t="s">
        <v>329</v>
      </c>
      <c r="B293" s="76" t="s">
        <v>362</v>
      </c>
      <c r="C293" s="121">
        <v>1119.29</v>
      </c>
    </row>
    <row r="294" spans="1:3" ht="15.75">
      <c r="A294" s="74" t="s">
        <v>330</v>
      </c>
      <c r="B294" s="76" t="s">
        <v>362</v>
      </c>
      <c r="C294" s="121">
        <v>1119.29</v>
      </c>
    </row>
    <row r="295" spans="1:3" ht="15.75">
      <c r="A295" s="74" t="s">
        <v>331</v>
      </c>
      <c r="B295" s="76" t="s">
        <v>362</v>
      </c>
      <c r="C295" s="76">
        <v>1119.29</v>
      </c>
    </row>
    <row r="296" spans="1:3" ht="47.25">
      <c r="A296" s="76" t="s">
        <v>332</v>
      </c>
      <c r="B296" s="76"/>
      <c r="C296" s="76">
        <v>45</v>
      </c>
    </row>
    <row r="297" spans="1:3" ht="15.75">
      <c r="A297" s="79" t="s">
        <v>333</v>
      </c>
      <c r="B297" s="498"/>
      <c r="C297" s="498">
        <v>44</v>
      </c>
    </row>
    <row r="298" spans="1:3" ht="15.75">
      <c r="A298" s="78" t="s">
        <v>334</v>
      </c>
      <c r="B298" s="498"/>
      <c r="C298" s="498"/>
    </row>
    <row r="299" spans="1:3" ht="15.75">
      <c r="A299" s="76" t="s">
        <v>335</v>
      </c>
      <c r="B299" s="76"/>
      <c r="C299" s="76"/>
    </row>
    <row r="300" spans="1:3" ht="31.5">
      <c r="A300" s="76" t="s">
        <v>336</v>
      </c>
      <c r="B300" s="76"/>
      <c r="C300" s="76"/>
    </row>
    <row r="301" spans="1:3" ht="31.5">
      <c r="A301" s="86" t="s">
        <v>605</v>
      </c>
      <c r="B301" s="76"/>
      <c r="C301" s="76"/>
    </row>
    <row r="302" spans="1:3" ht="31.5">
      <c r="A302" s="76" t="s">
        <v>326</v>
      </c>
      <c r="B302" s="76"/>
      <c r="C302" s="76"/>
    </row>
    <row r="303" spans="1:3" ht="15.75">
      <c r="A303" s="74" t="s">
        <v>327</v>
      </c>
      <c r="B303" s="76" t="s">
        <v>328</v>
      </c>
      <c r="C303" s="76">
        <v>5849.07</v>
      </c>
    </row>
    <row r="304" spans="1:3" ht="15.75">
      <c r="A304" s="74" t="s">
        <v>329</v>
      </c>
      <c r="B304" s="76" t="s">
        <v>328</v>
      </c>
      <c r="C304" s="76">
        <v>5849.07</v>
      </c>
    </row>
    <row r="305" spans="1:3" ht="15.75">
      <c r="A305" s="74" t="s">
        <v>330</v>
      </c>
      <c r="B305" s="76" t="s">
        <v>328</v>
      </c>
      <c r="C305" s="76">
        <v>5849.07</v>
      </c>
    </row>
    <row r="306" spans="1:3" ht="15.75">
      <c r="A306" s="74" t="s">
        <v>331</v>
      </c>
      <c r="B306" s="76" t="s">
        <v>328</v>
      </c>
      <c r="C306" s="76">
        <v>5849.07</v>
      </c>
    </row>
    <row r="307" spans="1:3" ht="47.25">
      <c r="A307" s="76" t="s">
        <v>332</v>
      </c>
      <c r="B307" s="76"/>
      <c r="C307" s="76">
        <v>10</v>
      </c>
    </row>
    <row r="308" spans="1:3" ht="15.75">
      <c r="A308" s="79" t="s">
        <v>333</v>
      </c>
      <c r="B308" s="498"/>
      <c r="C308" s="498">
        <v>10</v>
      </c>
    </row>
    <row r="309" spans="1:3" ht="15.75">
      <c r="A309" s="78" t="s">
        <v>334</v>
      </c>
      <c r="B309" s="498"/>
      <c r="C309" s="498"/>
    </row>
    <row r="310" spans="1:3" ht="15.75">
      <c r="A310" s="76" t="s">
        <v>335</v>
      </c>
      <c r="B310" s="76"/>
      <c r="C310" s="76"/>
    </row>
    <row r="311" spans="1:3" ht="31.5">
      <c r="A311" s="76" t="s">
        <v>336</v>
      </c>
      <c r="B311" s="76"/>
      <c r="C311" s="76"/>
    </row>
    <row r="312" spans="1:3" ht="47.25">
      <c r="A312" s="87" t="s">
        <v>606</v>
      </c>
      <c r="B312" s="76"/>
      <c r="C312" s="76"/>
    </row>
    <row r="313" spans="1:3" ht="31.5">
      <c r="A313" s="76" t="s">
        <v>326</v>
      </c>
      <c r="B313" s="76"/>
      <c r="C313" s="76"/>
    </row>
    <row r="314" spans="1:3" ht="15.75">
      <c r="A314" s="74" t="s">
        <v>327</v>
      </c>
      <c r="B314" s="76" t="s">
        <v>340</v>
      </c>
      <c r="C314" s="121">
        <v>437.67</v>
      </c>
    </row>
    <row r="315" spans="1:3" ht="15.75">
      <c r="A315" s="74" t="s">
        <v>329</v>
      </c>
      <c r="B315" s="76" t="s">
        <v>340</v>
      </c>
      <c r="C315" s="121">
        <v>437.67</v>
      </c>
    </row>
    <row r="316" spans="1:3" ht="15.75">
      <c r="A316" s="74" t="s">
        <v>330</v>
      </c>
      <c r="B316" s="76" t="s">
        <v>340</v>
      </c>
      <c r="C316" s="121">
        <v>437.67</v>
      </c>
    </row>
    <row r="317" spans="1:3" ht="15.75">
      <c r="A317" s="74" t="s">
        <v>331</v>
      </c>
      <c r="B317" s="76" t="s">
        <v>340</v>
      </c>
      <c r="C317" s="76">
        <v>437.67</v>
      </c>
    </row>
    <row r="318" spans="1:3" ht="47.25">
      <c r="A318" s="76" t="s">
        <v>332</v>
      </c>
      <c r="B318" s="76"/>
      <c r="C318" s="76">
        <v>11</v>
      </c>
    </row>
    <row r="319" spans="1:3" ht="15.75">
      <c r="A319" s="79" t="s">
        <v>333</v>
      </c>
      <c r="B319" s="498"/>
      <c r="C319" s="498">
        <v>10</v>
      </c>
    </row>
    <row r="320" spans="1:3" ht="15.75">
      <c r="A320" s="78" t="s">
        <v>334</v>
      </c>
      <c r="B320" s="498"/>
      <c r="C320" s="498"/>
    </row>
    <row r="321" spans="1:3" ht="15.75">
      <c r="A321" s="76" t="s">
        <v>335</v>
      </c>
      <c r="B321" s="76"/>
      <c r="C321" s="76"/>
    </row>
    <row r="322" spans="1:3" ht="31.5">
      <c r="A322" s="76" t="s">
        <v>336</v>
      </c>
      <c r="B322" s="76"/>
      <c r="C322" s="76"/>
    </row>
    <row r="323" spans="1:3" ht="47.25">
      <c r="A323" s="86" t="s">
        <v>607</v>
      </c>
      <c r="B323" s="76"/>
      <c r="C323" s="76"/>
    </row>
    <row r="324" spans="1:3" ht="31.5">
      <c r="A324" s="76" t="s">
        <v>326</v>
      </c>
      <c r="B324" s="76"/>
      <c r="C324" s="76"/>
    </row>
    <row r="325" spans="1:3" ht="15.75">
      <c r="A325" s="74" t="s">
        <v>327</v>
      </c>
      <c r="B325" s="76" t="s">
        <v>362</v>
      </c>
      <c r="C325" s="121">
        <v>748.58</v>
      </c>
    </row>
    <row r="326" spans="1:3" ht="15.75">
      <c r="A326" s="74" t="s">
        <v>329</v>
      </c>
      <c r="B326" s="76" t="s">
        <v>362</v>
      </c>
      <c r="C326" s="121">
        <v>748.58</v>
      </c>
    </row>
    <row r="327" spans="1:3" ht="15.75">
      <c r="A327" s="74" t="s">
        <v>330</v>
      </c>
      <c r="B327" s="76" t="s">
        <v>362</v>
      </c>
      <c r="C327" s="121">
        <v>748.58</v>
      </c>
    </row>
    <row r="328" spans="1:3" ht="15.75">
      <c r="A328" s="74" t="s">
        <v>331</v>
      </c>
      <c r="B328" s="76" t="s">
        <v>362</v>
      </c>
      <c r="C328" s="76">
        <v>748.58</v>
      </c>
    </row>
    <row r="329" spans="1:3" ht="47.25">
      <c r="A329" s="76" t="s">
        <v>332</v>
      </c>
      <c r="B329" s="76"/>
      <c r="C329" s="76">
        <v>14</v>
      </c>
    </row>
    <row r="330" spans="1:3" ht="15.75">
      <c r="A330" s="79" t="s">
        <v>333</v>
      </c>
      <c r="B330" s="498"/>
      <c r="C330" s="498">
        <v>13</v>
      </c>
    </row>
    <row r="331" spans="1:3" ht="15.75">
      <c r="A331" s="78" t="s">
        <v>334</v>
      </c>
      <c r="B331" s="498"/>
      <c r="C331" s="498"/>
    </row>
    <row r="332" spans="1:3" ht="15.75">
      <c r="A332" s="76" t="s">
        <v>335</v>
      </c>
      <c r="B332" s="76"/>
      <c r="C332" s="76"/>
    </row>
    <row r="333" spans="1:3" ht="31.5">
      <c r="A333" s="76" t="s">
        <v>336</v>
      </c>
      <c r="B333" s="76"/>
      <c r="C333" s="76"/>
    </row>
    <row r="334" spans="1:3" ht="47.25">
      <c r="A334" s="86" t="s">
        <v>608</v>
      </c>
      <c r="B334" s="76"/>
      <c r="C334" s="76"/>
    </row>
    <row r="335" spans="1:3" ht="31.5">
      <c r="A335" s="76" t="s">
        <v>326</v>
      </c>
      <c r="B335" s="76"/>
      <c r="C335" s="76"/>
    </row>
    <row r="336" spans="1:3" ht="15.75">
      <c r="A336" s="74" t="s">
        <v>327</v>
      </c>
      <c r="B336" s="76" t="s">
        <v>340</v>
      </c>
      <c r="C336" s="121">
        <v>587.59</v>
      </c>
    </row>
    <row r="337" spans="1:3" ht="15.75">
      <c r="A337" s="74" t="s">
        <v>329</v>
      </c>
      <c r="B337" s="76" t="s">
        <v>340</v>
      </c>
      <c r="C337" s="121">
        <v>587.59</v>
      </c>
    </row>
    <row r="338" spans="1:3" ht="15.75">
      <c r="A338" s="74" t="s">
        <v>330</v>
      </c>
      <c r="B338" s="76" t="s">
        <v>340</v>
      </c>
      <c r="C338" s="121">
        <v>587.59</v>
      </c>
    </row>
    <row r="339" spans="1:3" ht="15.75">
      <c r="A339" s="74" t="s">
        <v>331</v>
      </c>
      <c r="B339" s="76" t="s">
        <v>340</v>
      </c>
      <c r="C339" s="76">
        <v>587.59</v>
      </c>
    </row>
    <row r="340" spans="1:3" ht="47.25">
      <c r="A340" s="76" t="s">
        <v>332</v>
      </c>
      <c r="B340" s="76"/>
      <c r="C340" s="76">
        <v>1</v>
      </c>
    </row>
    <row r="341" spans="1:3" ht="15.75">
      <c r="A341" s="79" t="s">
        <v>333</v>
      </c>
      <c r="B341" s="498"/>
      <c r="C341" s="498">
        <v>1</v>
      </c>
    </row>
    <row r="342" spans="1:3" ht="15.75">
      <c r="A342" s="78" t="s">
        <v>334</v>
      </c>
      <c r="B342" s="498"/>
      <c r="C342" s="498"/>
    </row>
    <row r="343" spans="1:3" ht="15.75">
      <c r="A343" s="76" t="s">
        <v>335</v>
      </c>
      <c r="B343" s="76"/>
      <c r="C343" s="76"/>
    </row>
    <row r="344" spans="1:3" ht="31.5">
      <c r="A344" s="76" t="s">
        <v>336</v>
      </c>
      <c r="B344" s="76"/>
      <c r="C344" s="76"/>
    </row>
    <row r="345" spans="1:3" ht="31.5">
      <c r="A345" s="86" t="s">
        <v>609</v>
      </c>
      <c r="B345" s="76"/>
      <c r="C345" s="76"/>
    </row>
    <row r="346" spans="1:3" ht="31.5">
      <c r="A346" s="76" t="s">
        <v>326</v>
      </c>
      <c r="B346" s="76"/>
      <c r="C346" s="76"/>
    </row>
    <row r="347" spans="1:3" ht="15.75">
      <c r="A347" s="74" t="s">
        <v>327</v>
      </c>
      <c r="B347" s="76" t="s">
        <v>363</v>
      </c>
      <c r="C347" s="121">
        <v>0.7</v>
      </c>
    </row>
    <row r="348" spans="1:3" ht="15.75">
      <c r="A348" s="74" t="s">
        <v>329</v>
      </c>
      <c r="B348" s="76" t="s">
        <v>363</v>
      </c>
      <c r="C348" s="121">
        <v>0.7</v>
      </c>
    </row>
    <row r="349" spans="1:3" ht="15.75">
      <c r="A349" s="74" t="s">
        <v>330</v>
      </c>
      <c r="B349" s="76" t="s">
        <v>363</v>
      </c>
      <c r="C349" s="121">
        <v>0.7</v>
      </c>
    </row>
    <row r="350" spans="1:3" ht="15.75">
      <c r="A350" s="74" t="s">
        <v>331</v>
      </c>
      <c r="B350" s="76" t="s">
        <v>363</v>
      </c>
      <c r="C350" s="76">
        <v>0.7</v>
      </c>
    </row>
    <row r="351" spans="1:3" ht="47.25">
      <c r="A351" s="76" t="s">
        <v>332</v>
      </c>
      <c r="B351" s="76"/>
      <c r="C351" s="76">
        <v>3</v>
      </c>
    </row>
    <row r="352" spans="1:3" ht="15.75">
      <c r="A352" s="79" t="s">
        <v>333</v>
      </c>
      <c r="B352" s="498"/>
      <c r="C352" s="498">
        <v>3</v>
      </c>
    </row>
    <row r="353" spans="1:3" ht="15.75">
      <c r="A353" s="78" t="s">
        <v>334</v>
      </c>
      <c r="B353" s="498"/>
      <c r="C353" s="498"/>
    </row>
    <row r="354" spans="1:3" ht="15.75">
      <c r="A354" s="76" t="s">
        <v>335</v>
      </c>
      <c r="B354" s="76"/>
      <c r="C354" s="76"/>
    </row>
    <row r="355" spans="1:3" ht="31.5">
      <c r="A355" s="76" t="s">
        <v>336</v>
      </c>
      <c r="B355" s="76"/>
      <c r="C355" s="76"/>
    </row>
    <row r="356" spans="1:3" ht="94.5">
      <c r="A356" s="89" t="s">
        <v>610</v>
      </c>
      <c r="B356" s="76"/>
      <c r="C356" s="76"/>
    </row>
    <row r="357" spans="1:3" ht="31.5">
      <c r="A357" s="76" t="s">
        <v>326</v>
      </c>
      <c r="B357" s="76"/>
      <c r="C357" s="76"/>
    </row>
    <row r="358" spans="1:3" ht="15.75">
      <c r="A358" s="74" t="s">
        <v>327</v>
      </c>
      <c r="B358" s="76" t="s">
        <v>524</v>
      </c>
      <c r="C358" s="76">
        <v>347.48</v>
      </c>
    </row>
    <row r="359" spans="1:3" ht="15.75">
      <c r="A359" s="74" t="s">
        <v>329</v>
      </c>
      <c r="B359" s="121" t="s">
        <v>524</v>
      </c>
      <c r="C359" s="121">
        <v>347.48</v>
      </c>
    </row>
    <row r="360" spans="1:3" ht="15.75">
      <c r="A360" s="74" t="s">
        <v>330</v>
      </c>
      <c r="B360" s="121" t="s">
        <v>524</v>
      </c>
      <c r="C360" s="121">
        <v>347.48</v>
      </c>
    </row>
    <row r="361" spans="1:3" ht="15.75">
      <c r="A361" s="74" t="s">
        <v>331</v>
      </c>
      <c r="B361" s="121" t="s">
        <v>524</v>
      </c>
      <c r="C361" s="121">
        <v>347.48</v>
      </c>
    </row>
    <row r="362" spans="1:3" ht="47.25">
      <c r="A362" s="76" t="s">
        <v>332</v>
      </c>
      <c r="B362" s="76"/>
      <c r="C362" s="76">
        <v>12</v>
      </c>
    </row>
    <row r="363" spans="1:3" ht="15.75">
      <c r="A363" s="79" t="s">
        <v>333</v>
      </c>
      <c r="B363" s="498"/>
      <c r="C363" s="498">
        <v>12</v>
      </c>
    </row>
    <row r="364" spans="1:3" ht="15.75">
      <c r="A364" s="78" t="s">
        <v>334</v>
      </c>
      <c r="B364" s="498"/>
      <c r="C364" s="498"/>
    </row>
    <row r="365" spans="1:3" ht="15.75">
      <c r="A365" s="76" t="s">
        <v>335</v>
      </c>
      <c r="B365" s="76"/>
      <c r="C365" s="76"/>
    </row>
    <row r="366" spans="1:3" ht="31.5">
      <c r="A366" s="76" t="s">
        <v>336</v>
      </c>
      <c r="B366" s="76"/>
      <c r="C366" s="76"/>
    </row>
    <row r="367" spans="1:3" ht="94.5">
      <c r="A367" s="89" t="s">
        <v>611</v>
      </c>
      <c r="B367" s="121"/>
      <c r="C367" s="121"/>
    </row>
    <row r="368" spans="1:3" ht="31.5">
      <c r="A368" s="121" t="s">
        <v>326</v>
      </c>
      <c r="B368" s="121"/>
      <c r="C368" s="121"/>
    </row>
    <row r="369" spans="1:3" ht="15.75">
      <c r="A369" s="120" t="s">
        <v>327</v>
      </c>
      <c r="B369" s="121" t="s">
        <v>364</v>
      </c>
      <c r="C369" s="121">
        <v>5.67</v>
      </c>
    </row>
    <row r="370" spans="1:3" ht="15.75">
      <c r="A370" s="120" t="s">
        <v>329</v>
      </c>
      <c r="B370" s="121" t="s">
        <v>364</v>
      </c>
      <c r="C370" s="121">
        <v>5.67</v>
      </c>
    </row>
    <row r="371" spans="1:3" ht="15.75">
      <c r="A371" s="120" t="s">
        <v>330</v>
      </c>
      <c r="B371" s="121" t="s">
        <v>364</v>
      </c>
      <c r="C371" s="121">
        <v>5.67</v>
      </c>
    </row>
    <row r="372" spans="1:3" ht="15.75">
      <c r="A372" s="120" t="s">
        <v>331</v>
      </c>
      <c r="B372" s="121" t="s">
        <v>364</v>
      </c>
      <c r="C372" s="121">
        <v>5.67</v>
      </c>
    </row>
    <row r="373" spans="1:3" ht="47.25">
      <c r="A373" s="121" t="s">
        <v>332</v>
      </c>
      <c r="B373" s="121"/>
      <c r="C373" s="121">
        <v>8</v>
      </c>
    </row>
    <row r="374" spans="1:3" ht="15.75">
      <c r="A374" s="79" t="s">
        <v>333</v>
      </c>
      <c r="B374" s="498"/>
      <c r="C374" s="498">
        <v>8</v>
      </c>
    </row>
    <row r="375" spans="1:3" ht="15.75">
      <c r="A375" s="78" t="s">
        <v>334</v>
      </c>
      <c r="B375" s="498"/>
      <c r="C375" s="498"/>
    </row>
    <row r="376" spans="1:3" ht="15.75">
      <c r="A376" s="121" t="s">
        <v>335</v>
      </c>
      <c r="B376" s="121"/>
      <c r="C376" s="121"/>
    </row>
    <row r="377" spans="1:3" ht="31.5">
      <c r="A377" s="121" t="s">
        <v>336</v>
      </c>
      <c r="B377" s="121"/>
      <c r="C377" s="121"/>
    </row>
    <row r="378" spans="1:3" ht="15.75">
      <c r="A378" s="89" t="s">
        <v>612</v>
      </c>
      <c r="B378" s="121"/>
      <c r="C378" s="121"/>
    </row>
    <row r="379" spans="1:3" ht="31.5">
      <c r="A379" s="121" t="s">
        <v>326</v>
      </c>
      <c r="B379" s="121"/>
      <c r="C379" s="121"/>
    </row>
    <row r="380" spans="1:3" ht="15.75">
      <c r="A380" s="120" t="s">
        <v>327</v>
      </c>
      <c r="B380" s="121" t="s">
        <v>364</v>
      </c>
      <c r="C380" s="121">
        <v>1.11</v>
      </c>
    </row>
    <row r="381" spans="1:3" ht="15.75">
      <c r="A381" s="120" t="s">
        <v>329</v>
      </c>
      <c r="B381" s="121" t="s">
        <v>364</v>
      </c>
      <c r="C381" s="121">
        <v>1.11</v>
      </c>
    </row>
    <row r="382" spans="1:3" ht="15.75">
      <c r="A382" s="120" t="s">
        <v>330</v>
      </c>
      <c r="B382" s="121" t="s">
        <v>364</v>
      </c>
      <c r="C382" s="121">
        <v>1.11</v>
      </c>
    </row>
    <row r="383" spans="1:3" ht="15.75">
      <c r="A383" s="120" t="s">
        <v>331</v>
      </c>
      <c r="B383" s="121" t="s">
        <v>364</v>
      </c>
      <c r="C383" s="121">
        <v>1.11</v>
      </c>
    </row>
    <row r="384" spans="1:3" ht="47.25">
      <c r="A384" s="121" t="s">
        <v>332</v>
      </c>
      <c r="B384" s="121"/>
      <c r="C384" s="121">
        <v>1</v>
      </c>
    </row>
    <row r="385" spans="1:3" ht="15.75">
      <c r="A385" s="79" t="s">
        <v>333</v>
      </c>
      <c r="B385" s="498"/>
      <c r="C385" s="498">
        <v>1</v>
      </c>
    </row>
    <row r="386" spans="1:3" ht="15.75">
      <c r="A386" s="78" t="s">
        <v>334</v>
      </c>
      <c r="B386" s="498"/>
      <c r="C386" s="498"/>
    </row>
    <row r="387" spans="1:3" ht="15.75">
      <c r="A387" s="121" t="s">
        <v>335</v>
      </c>
      <c r="B387" s="121"/>
      <c r="C387" s="121"/>
    </row>
    <row r="388" spans="1:3" ht="31.5">
      <c r="A388" s="121" t="s">
        <v>336</v>
      </c>
      <c r="B388" s="121"/>
      <c r="C388" s="121"/>
    </row>
    <row r="389" spans="1:3" ht="15.75">
      <c r="A389" s="89" t="s">
        <v>613</v>
      </c>
      <c r="B389" s="121"/>
      <c r="C389" s="121"/>
    </row>
    <row r="390" spans="1:3" ht="31.5">
      <c r="A390" s="121" t="s">
        <v>326</v>
      </c>
      <c r="B390" s="121"/>
      <c r="C390" s="121"/>
    </row>
    <row r="391" spans="1:3" ht="15.75">
      <c r="A391" s="120" t="s">
        <v>327</v>
      </c>
      <c r="B391" s="121" t="s">
        <v>328</v>
      </c>
      <c r="C391" s="121">
        <v>123.47</v>
      </c>
    </row>
    <row r="392" spans="1:3" ht="15.75">
      <c r="A392" s="120" t="s">
        <v>329</v>
      </c>
      <c r="B392" s="121" t="s">
        <v>328</v>
      </c>
      <c r="C392" s="121">
        <v>123.47</v>
      </c>
    </row>
    <row r="393" spans="1:3" ht="15.75">
      <c r="A393" s="120" t="s">
        <v>330</v>
      </c>
      <c r="B393" s="121" t="s">
        <v>328</v>
      </c>
      <c r="C393" s="121">
        <v>123.47</v>
      </c>
    </row>
    <row r="394" spans="1:3" ht="15.75">
      <c r="A394" s="120" t="s">
        <v>331</v>
      </c>
      <c r="B394" s="121" t="s">
        <v>328</v>
      </c>
      <c r="C394" s="121">
        <v>123.47</v>
      </c>
    </row>
    <row r="395" spans="1:3" ht="47.25">
      <c r="A395" s="121" t="s">
        <v>332</v>
      </c>
      <c r="B395" s="121"/>
      <c r="C395" s="121">
        <v>1</v>
      </c>
    </row>
    <row r="396" spans="1:3" ht="15.75">
      <c r="A396" s="79" t="s">
        <v>333</v>
      </c>
      <c r="B396" s="498"/>
      <c r="C396" s="498">
        <v>1</v>
      </c>
    </row>
    <row r="397" spans="1:3" ht="15.75">
      <c r="A397" s="78" t="s">
        <v>334</v>
      </c>
      <c r="B397" s="498"/>
      <c r="C397" s="498"/>
    </row>
    <row r="398" spans="1:3" ht="15.75">
      <c r="A398" s="121" t="s">
        <v>335</v>
      </c>
      <c r="B398" s="121"/>
      <c r="C398" s="121"/>
    </row>
    <row r="399" spans="1:3" ht="31.5">
      <c r="A399" s="121" t="s">
        <v>336</v>
      </c>
      <c r="B399" s="121"/>
      <c r="C399" s="121"/>
    </row>
    <row r="400" spans="1:3" ht="15.75">
      <c r="A400" s="86" t="s">
        <v>614</v>
      </c>
      <c r="B400" s="76"/>
      <c r="C400" s="76"/>
    </row>
    <row r="401" spans="1:3" ht="31.5">
      <c r="A401" s="76" t="s">
        <v>326</v>
      </c>
      <c r="B401" s="76"/>
      <c r="C401" s="76"/>
    </row>
    <row r="402" spans="1:3" ht="15.75">
      <c r="A402" s="74" t="s">
        <v>327</v>
      </c>
      <c r="B402" s="76" t="s">
        <v>340</v>
      </c>
      <c r="C402" s="76">
        <v>204.41</v>
      </c>
    </row>
    <row r="403" spans="1:3" ht="15.75">
      <c r="A403" s="74" t="s">
        <v>329</v>
      </c>
      <c r="B403" s="76" t="s">
        <v>340</v>
      </c>
      <c r="C403" s="76">
        <v>204.41</v>
      </c>
    </row>
    <row r="404" spans="1:3" ht="15.75">
      <c r="A404" s="74" t="s">
        <v>330</v>
      </c>
      <c r="B404" s="76" t="s">
        <v>340</v>
      </c>
      <c r="C404" s="76">
        <v>204.41</v>
      </c>
    </row>
    <row r="405" spans="1:3" ht="15.75">
      <c r="A405" s="74" t="s">
        <v>331</v>
      </c>
      <c r="B405" s="76" t="s">
        <v>340</v>
      </c>
      <c r="C405" s="76">
        <v>204.41</v>
      </c>
    </row>
    <row r="406" spans="1:3" ht="47.25">
      <c r="A406" s="76" t="s">
        <v>332</v>
      </c>
      <c r="B406" s="76"/>
      <c r="C406" s="80">
        <v>24</v>
      </c>
    </row>
    <row r="407" spans="1:3" ht="15.75">
      <c r="A407" s="79" t="s">
        <v>333</v>
      </c>
      <c r="B407" s="498"/>
      <c r="C407" s="505">
        <v>24</v>
      </c>
    </row>
    <row r="408" spans="1:3" ht="15.75">
      <c r="A408" s="78" t="s">
        <v>334</v>
      </c>
      <c r="B408" s="498"/>
      <c r="C408" s="505"/>
    </row>
    <row r="409" spans="1:3" ht="15.75">
      <c r="A409" s="76" t="s">
        <v>335</v>
      </c>
      <c r="B409" s="76"/>
      <c r="C409" s="76"/>
    </row>
    <row r="410" spans="1:3" ht="31.5">
      <c r="A410" s="76" t="s">
        <v>336</v>
      </c>
      <c r="B410" s="76"/>
      <c r="C410" s="76"/>
    </row>
    <row r="411" spans="1:3" ht="31.5">
      <c r="A411" s="86" t="s">
        <v>615</v>
      </c>
      <c r="B411" s="121"/>
      <c r="C411" s="121"/>
    </row>
    <row r="412" spans="1:3" ht="31.5">
      <c r="A412" s="121" t="s">
        <v>326</v>
      </c>
      <c r="B412" s="121"/>
      <c r="C412" s="121"/>
    </row>
    <row r="413" spans="1:3" ht="15.75">
      <c r="A413" s="120" t="s">
        <v>327</v>
      </c>
      <c r="B413" s="121" t="s">
        <v>340</v>
      </c>
      <c r="C413" s="121">
        <v>324.71</v>
      </c>
    </row>
    <row r="414" spans="1:3" ht="15.75">
      <c r="A414" s="120" t="s">
        <v>329</v>
      </c>
      <c r="B414" s="121" t="s">
        <v>340</v>
      </c>
      <c r="C414" s="121">
        <v>324.71</v>
      </c>
    </row>
    <row r="415" spans="1:3" ht="15.75">
      <c r="A415" s="120" t="s">
        <v>330</v>
      </c>
      <c r="B415" s="121" t="s">
        <v>340</v>
      </c>
      <c r="C415" s="121">
        <v>324.71</v>
      </c>
    </row>
    <row r="416" spans="1:3" ht="15.75">
      <c r="A416" s="120" t="s">
        <v>331</v>
      </c>
      <c r="B416" s="121" t="s">
        <v>340</v>
      </c>
      <c r="C416" s="121">
        <v>324.71</v>
      </c>
    </row>
    <row r="417" spans="1:3" ht="47.25">
      <c r="A417" s="121" t="s">
        <v>332</v>
      </c>
      <c r="B417" s="121"/>
      <c r="C417" s="121">
        <v>4</v>
      </c>
    </row>
    <row r="418" spans="1:3" ht="15.75">
      <c r="A418" s="79" t="s">
        <v>333</v>
      </c>
      <c r="B418" s="498"/>
      <c r="C418" s="498">
        <v>4</v>
      </c>
    </row>
    <row r="419" spans="1:3" ht="15.75">
      <c r="A419" s="78" t="s">
        <v>334</v>
      </c>
      <c r="B419" s="498"/>
      <c r="C419" s="498"/>
    </row>
    <row r="420" spans="1:3" ht="15.75">
      <c r="A420" s="121" t="s">
        <v>335</v>
      </c>
      <c r="B420" s="121"/>
      <c r="C420" s="121"/>
    </row>
    <row r="421" spans="1:3" ht="31.5">
      <c r="A421" s="121" t="s">
        <v>336</v>
      </c>
      <c r="B421" s="121"/>
      <c r="C421" s="121"/>
    </row>
    <row r="422" spans="1:3" ht="31.5">
      <c r="A422" s="86" t="s">
        <v>522</v>
      </c>
      <c r="B422" s="76"/>
      <c r="C422" s="76"/>
    </row>
    <row r="423" spans="1:3" ht="31.5">
      <c r="A423" s="76" t="s">
        <v>326</v>
      </c>
      <c r="B423" s="76"/>
      <c r="C423" s="76"/>
    </row>
    <row r="424" spans="1:3" ht="15.75">
      <c r="A424" s="74" t="s">
        <v>327</v>
      </c>
      <c r="B424" s="76" t="s">
        <v>340</v>
      </c>
      <c r="C424" s="121">
        <v>2782.3</v>
      </c>
    </row>
    <row r="425" spans="1:3" ht="15.75">
      <c r="A425" s="74" t="s">
        <v>329</v>
      </c>
      <c r="B425" s="76" t="s">
        <v>340</v>
      </c>
      <c r="C425" s="121">
        <v>2782.3</v>
      </c>
    </row>
    <row r="426" spans="1:3" ht="15.75">
      <c r="A426" s="74" t="s">
        <v>330</v>
      </c>
      <c r="B426" s="76" t="s">
        <v>340</v>
      </c>
      <c r="C426" s="121">
        <v>2782.3</v>
      </c>
    </row>
    <row r="427" spans="1:3" ht="15.75">
      <c r="A427" s="74" t="s">
        <v>331</v>
      </c>
      <c r="B427" s="76" t="s">
        <v>340</v>
      </c>
      <c r="C427" s="76">
        <v>2782.3</v>
      </c>
    </row>
    <row r="428" spans="1:3" ht="47.25">
      <c r="A428" s="76" t="s">
        <v>332</v>
      </c>
      <c r="B428" s="76"/>
      <c r="C428" s="76">
        <v>9</v>
      </c>
    </row>
    <row r="429" spans="1:3" ht="15.75">
      <c r="A429" s="79" t="s">
        <v>333</v>
      </c>
      <c r="B429" s="498"/>
      <c r="C429" s="498">
        <v>8</v>
      </c>
    </row>
    <row r="430" spans="1:3" ht="15.75">
      <c r="A430" s="78" t="s">
        <v>334</v>
      </c>
      <c r="B430" s="498"/>
      <c r="C430" s="498"/>
    </row>
    <row r="431" spans="1:3" ht="15.75">
      <c r="A431" s="76" t="s">
        <v>335</v>
      </c>
      <c r="B431" s="76"/>
      <c r="C431" s="76"/>
    </row>
    <row r="432" spans="1:3" ht="31.5">
      <c r="A432" s="76" t="s">
        <v>336</v>
      </c>
      <c r="B432" s="76"/>
      <c r="C432" s="76"/>
    </row>
    <row r="433" spans="1:3" ht="31.5">
      <c r="A433" s="86" t="s">
        <v>616</v>
      </c>
      <c r="B433" s="121"/>
      <c r="C433" s="121"/>
    </row>
    <row r="434" spans="1:3" ht="31.5">
      <c r="A434" s="121" t="s">
        <v>326</v>
      </c>
      <c r="B434" s="121"/>
      <c r="C434" s="121"/>
    </row>
    <row r="435" spans="1:3" ht="15.75">
      <c r="A435" s="120" t="s">
        <v>327</v>
      </c>
      <c r="B435" s="121" t="s">
        <v>340</v>
      </c>
      <c r="C435" s="121">
        <v>1620.77</v>
      </c>
    </row>
    <row r="436" spans="1:3" ht="15.75">
      <c r="A436" s="120" t="s">
        <v>329</v>
      </c>
      <c r="B436" s="121" t="s">
        <v>340</v>
      </c>
      <c r="C436" s="121">
        <v>1620.77</v>
      </c>
    </row>
    <row r="437" spans="1:3" ht="15.75">
      <c r="A437" s="120" t="s">
        <v>330</v>
      </c>
      <c r="B437" s="121" t="s">
        <v>340</v>
      </c>
      <c r="C437" s="121">
        <v>1620.77</v>
      </c>
    </row>
    <row r="438" spans="1:3" ht="15.75">
      <c r="A438" s="120" t="s">
        <v>331</v>
      </c>
      <c r="B438" s="121" t="s">
        <v>340</v>
      </c>
      <c r="C438" s="121">
        <v>1620.77</v>
      </c>
    </row>
    <row r="439" spans="1:3" ht="47.25">
      <c r="A439" s="121" t="s">
        <v>332</v>
      </c>
      <c r="B439" s="121"/>
      <c r="C439" s="121">
        <v>18</v>
      </c>
    </row>
    <row r="440" spans="1:3" ht="15.75">
      <c r="A440" s="79" t="s">
        <v>333</v>
      </c>
      <c r="B440" s="498"/>
      <c r="C440" s="498">
        <v>18</v>
      </c>
    </row>
    <row r="441" spans="1:3" ht="15.75">
      <c r="A441" s="78" t="s">
        <v>334</v>
      </c>
      <c r="B441" s="498"/>
      <c r="C441" s="498"/>
    </row>
    <row r="442" spans="1:3" ht="15.75">
      <c r="A442" s="121" t="s">
        <v>335</v>
      </c>
      <c r="B442" s="121"/>
      <c r="C442" s="121"/>
    </row>
    <row r="443" spans="1:3" ht="31.5">
      <c r="A443" s="121" t="s">
        <v>336</v>
      </c>
      <c r="B443" s="121"/>
      <c r="C443" s="121"/>
    </row>
    <row r="444" spans="1:3" ht="31.5">
      <c r="A444" s="86" t="s">
        <v>617</v>
      </c>
      <c r="B444" s="76"/>
      <c r="C444" s="76"/>
    </row>
    <row r="445" spans="1:3" ht="31.5">
      <c r="A445" s="76" t="s">
        <v>326</v>
      </c>
      <c r="B445" s="76"/>
      <c r="C445" s="76"/>
    </row>
    <row r="446" spans="1:3" ht="15.75">
      <c r="A446" s="74" t="s">
        <v>327</v>
      </c>
      <c r="B446" s="76" t="s">
        <v>340</v>
      </c>
      <c r="C446" s="76">
        <v>583.3</v>
      </c>
    </row>
    <row r="447" spans="1:3" ht="15.75">
      <c r="A447" s="74" t="s">
        <v>329</v>
      </c>
      <c r="B447" s="76" t="s">
        <v>340</v>
      </c>
      <c r="C447" s="76">
        <v>583.3</v>
      </c>
    </row>
    <row r="448" spans="1:3" ht="15.75">
      <c r="A448" s="74" t="s">
        <v>330</v>
      </c>
      <c r="B448" s="76" t="s">
        <v>340</v>
      </c>
      <c r="C448" s="76">
        <v>583.3</v>
      </c>
    </row>
    <row r="449" spans="1:3" ht="15.75">
      <c r="A449" s="74" t="s">
        <v>523</v>
      </c>
      <c r="B449" s="76" t="s">
        <v>340</v>
      </c>
      <c r="C449" s="76">
        <v>583.3</v>
      </c>
    </row>
    <row r="450" spans="1:3" ht="47.25">
      <c r="A450" s="83" t="s">
        <v>365</v>
      </c>
      <c r="B450" s="76"/>
      <c r="C450" s="76">
        <v>3</v>
      </c>
    </row>
    <row r="451" spans="1:3" ht="15.75">
      <c r="A451" s="79" t="s">
        <v>333</v>
      </c>
      <c r="B451" s="498"/>
      <c r="C451" s="498">
        <v>3</v>
      </c>
    </row>
    <row r="452" spans="1:3" ht="15.75">
      <c r="A452" s="78" t="s">
        <v>334</v>
      </c>
      <c r="B452" s="498"/>
      <c r="C452" s="498"/>
    </row>
    <row r="453" spans="1:3" ht="15.75">
      <c r="A453" s="81" t="s">
        <v>366</v>
      </c>
      <c r="B453" s="76"/>
      <c r="C453" s="76"/>
    </row>
    <row r="454" spans="1:3" ht="31.5">
      <c r="A454" s="76" t="s">
        <v>336</v>
      </c>
      <c r="B454" s="76"/>
      <c r="C454" s="76"/>
    </row>
    <row r="455" spans="1:3" ht="114" customHeight="1">
      <c r="A455" s="88" t="s">
        <v>618</v>
      </c>
      <c r="B455" s="76"/>
      <c r="C455" s="76"/>
    </row>
    <row r="456" spans="1:3" ht="31.5">
      <c r="A456" s="76" t="s">
        <v>326</v>
      </c>
      <c r="B456" s="76"/>
      <c r="C456" s="76"/>
    </row>
    <row r="457" spans="1:3" ht="15.75">
      <c r="A457" s="74" t="s">
        <v>327</v>
      </c>
      <c r="B457" s="76" t="s">
        <v>367</v>
      </c>
      <c r="C457" s="121">
        <v>18.24</v>
      </c>
    </row>
    <row r="458" spans="1:3" ht="15.75">
      <c r="A458" s="74" t="s">
        <v>329</v>
      </c>
      <c r="B458" s="76" t="s">
        <v>367</v>
      </c>
      <c r="C458" s="121">
        <v>18.24</v>
      </c>
    </row>
    <row r="459" spans="1:3" ht="15.75">
      <c r="A459" s="74" t="s">
        <v>330</v>
      </c>
      <c r="B459" s="76" t="s">
        <v>367</v>
      </c>
      <c r="C459" s="121">
        <v>18.24</v>
      </c>
    </row>
    <row r="460" spans="1:3" ht="15.75">
      <c r="A460" s="74" t="s">
        <v>331</v>
      </c>
      <c r="B460" s="76" t="s">
        <v>367</v>
      </c>
      <c r="C460" s="76">
        <v>18.24</v>
      </c>
    </row>
    <row r="461" spans="1:3" ht="47.25">
      <c r="A461" s="76" t="s">
        <v>332</v>
      </c>
      <c r="B461" s="76"/>
      <c r="C461" s="76">
        <v>22</v>
      </c>
    </row>
    <row r="462" spans="1:3" ht="15.75">
      <c r="A462" s="79" t="s">
        <v>333</v>
      </c>
      <c r="B462" s="498"/>
      <c r="C462" s="498">
        <v>22</v>
      </c>
    </row>
    <row r="463" spans="1:3" ht="15.75">
      <c r="A463" s="78" t="s">
        <v>334</v>
      </c>
      <c r="B463" s="498"/>
      <c r="C463" s="498"/>
    </row>
    <row r="464" spans="1:3" ht="15.75">
      <c r="A464" s="76" t="s">
        <v>335</v>
      </c>
      <c r="B464" s="76"/>
      <c r="C464" s="76"/>
    </row>
    <row r="465" spans="1:3" ht="31.5">
      <c r="A465" s="76" t="s">
        <v>336</v>
      </c>
      <c r="B465" s="76"/>
      <c r="C465" s="76"/>
    </row>
    <row r="466" spans="1:3" ht="162.75" customHeight="1">
      <c r="A466" s="88" t="s">
        <v>619</v>
      </c>
      <c r="B466" s="76"/>
      <c r="C466" s="76"/>
    </row>
    <row r="467" spans="1:3" ht="31.5">
      <c r="A467" s="76" t="s">
        <v>326</v>
      </c>
      <c r="B467" s="76"/>
      <c r="C467" s="76"/>
    </row>
    <row r="468" spans="1:3" ht="15.75">
      <c r="A468" s="74" t="s">
        <v>327</v>
      </c>
      <c r="B468" s="76" t="s">
        <v>367</v>
      </c>
      <c r="C468" s="121">
        <v>18.81</v>
      </c>
    </row>
    <row r="469" spans="1:3" ht="15.75">
      <c r="A469" s="74" t="s">
        <v>329</v>
      </c>
      <c r="B469" s="76" t="s">
        <v>367</v>
      </c>
      <c r="C469" s="121">
        <v>18.81</v>
      </c>
    </row>
    <row r="470" spans="1:3" ht="15.75">
      <c r="A470" s="74" t="s">
        <v>330</v>
      </c>
      <c r="B470" s="76" t="s">
        <v>367</v>
      </c>
      <c r="C470" s="121">
        <v>18.81</v>
      </c>
    </row>
    <row r="471" spans="1:3" ht="15.75">
      <c r="A471" s="74" t="s">
        <v>331</v>
      </c>
      <c r="B471" s="76" t="s">
        <v>367</v>
      </c>
      <c r="C471" s="76">
        <v>18.81</v>
      </c>
    </row>
    <row r="472" spans="1:3" ht="47.25">
      <c r="A472" s="76" t="s">
        <v>332</v>
      </c>
      <c r="B472" s="76"/>
      <c r="C472" s="76">
        <v>60</v>
      </c>
    </row>
    <row r="473" spans="1:3" ht="15.75">
      <c r="A473" s="79" t="s">
        <v>333</v>
      </c>
      <c r="B473" s="498"/>
      <c r="C473" s="498">
        <v>60</v>
      </c>
    </row>
    <row r="474" spans="1:3" ht="15.75">
      <c r="A474" s="78" t="s">
        <v>334</v>
      </c>
      <c r="B474" s="498"/>
      <c r="C474" s="498"/>
    </row>
    <row r="475" spans="1:3" ht="15.75">
      <c r="A475" s="76" t="s">
        <v>335</v>
      </c>
      <c r="B475" s="76"/>
      <c r="C475" s="76"/>
    </row>
    <row r="476" spans="1:3" ht="31.5">
      <c r="A476" s="76" t="s">
        <v>336</v>
      </c>
      <c r="B476" s="76"/>
      <c r="C476" s="76"/>
    </row>
    <row r="477" spans="1:3" ht="15.75">
      <c r="A477" s="86" t="s">
        <v>620</v>
      </c>
      <c r="B477" s="121"/>
      <c r="C477" s="121"/>
    </row>
    <row r="478" spans="1:3" ht="31.5">
      <c r="A478" s="121" t="s">
        <v>326</v>
      </c>
      <c r="B478" s="121"/>
      <c r="C478" s="121"/>
    </row>
    <row r="479" spans="1:3" ht="15.75">
      <c r="A479" s="120" t="s">
        <v>327</v>
      </c>
      <c r="B479" s="121" t="s">
        <v>340</v>
      </c>
      <c r="C479" s="121">
        <v>675.57</v>
      </c>
    </row>
    <row r="480" spans="1:3" ht="15.75">
      <c r="A480" s="120" t="s">
        <v>329</v>
      </c>
      <c r="B480" s="121" t="s">
        <v>340</v>
      </c>
      <c r="C480" s="121">
        <v>675.57</v>
      </c>
    </row>
    <row r="481" spans="1:3" ht="15.75">
      <c r="A481" s="120" t="s">
        <v>330</v>
      </c>
      <c r="B481" s="121" t="s">
        <v>340</v>
      </c>
      <c r="C481" s="121">
        <v>675.57</v>
      </c>
    </row>
    <row r="482" spans="1:3" ht="15.75">
      <c r="A482" s="120" t="s">
        <v>331</v>
      </c>
      <c r="B482" s="121" t="s">
        <v>340</v>
      </c>
      <c r="C482" s="121">
        <v>675.57</v>
      </c>
    </row>
    <row r="483" spans="1:3" ht="47.25">
      <c r="A483" s="121" t="s">
        <v>332</v>
      </c>
      <c r="B483" s="121"/>
      <c r="C483" s="121">
        <v>2</v>
      </c>
    </row>
    <row r="484" spans="1:3" ht="15.75">
      <c r="A484" s="79" t="s">
        <v>333</v>
      </c>
      <c r="B484" s="498"/>
      <c r="C484" s="498">
        <v>2</v>
      </c>
    </row>
    <row r="485" spans="1:3" ht="15.75">
      <c r="A485" s="78" t="s">
        <v>334</v>
      </c>
      <c r="B485" s="498"/>
      <c r="C485" s="498"/>
    </row>
    <row r="486" spans="1:3" ht="15.75">
      <c r="A486" s="121" t="s">
        <v>335</v>
      </c>
      <c r="B486" s="121"/>
      <c r="C486" s="121"/>
    </row>
    <row r="487" spans="1:3" ht="31.5">
      <c r="A487" s="121" t="s">
        <v>336</v>
      </c>
      <c r="B487" s="121"/>
      <c r="C487" s="121"/>
    </row>
    <row r="488" spans="1:3" ht="47.25">
      <c r="A488" s="86" t="s">
        <v>621</v>
      </c>
      <c r="B488" s="76"/>
      <c r="C488" s="76"/>
    </row>
    <row r="489" spans="1:3" ht="31.5">
      <c r="A489" s="76" t="s">
        <v>326</v>
      </c>
      <c r="B489" s="76"/>
      <c r="C489" s="76"/>
    </row>
    <row r="490" spans="1:3" ht="15.75">
      <c r="A490" s="74" t="s">
        <v>327</v>
      </c>
      <c r="B490" s="76" t="s">
        <v>340</v>
      </c>
      <c r="C490" s="121">
        <v>477.83</v>
      </c>
    </row>
    <row r="491" spans="1:3" ht="15.75">
      <c r="A491" s="74" t="s">
        <v>329</v>
      </c>
      <c r="B491" s="76" t="s">
        <v>340</v>
      </c>
      <c r="C491" s="121">
        <v>477.83</v>
      </c>
    </row>
    <row r="492" spans="1:3" ht="15.75">
      <c r="A492" s="74" t="s">
        <v>330</v>
      </c>
      <c r="B492" s="76" t="s">
        <v>340</v>
      </c>
      <c r="C492" s="121">
        <v>477.83</v>
      </c>
    </row>
    <row r="493" spans="1:3" ht="15.75">
      <c r="A493" s="74" t="s">
        <v>331</v>
      </c>
      <c r="B493" s="76" t="s">
        <v>340</v>
      </c>
      <c r="C493" s="76">
        <v>477.83</v>
      </c>
    </row>
    <row r="494" spans="1:3" ht="47.25">
      <c r="A494" s="76" t="s">
        <v>332</v>
      </c>
      <c r="B494" s="76"/>
      <c r="C494" s="76">
        <v>6</v>
      </c>
    </row>
    <row r="495" spans="1:3" ht="15.75">
      <c r="A495" s="79" t="s">
        <v>333</v>
      </c>
      <c r="B495" s="498"/>
      <c r="C495" s="498">
        <v>6</v>
      </c>
    </row>
    <row r="496" spans="1:3" ht="15.75">
      <c r="A496" s="78" t="s">
        <v>334</v>
      </c>
      <c r="B496" s="498"/>
      <c r="C496" s="498"/>
    </row>
    <row r="497" spans="1:3" ht="15.75">
      <c r="A497" s="76" t="s">
        <v>335</v>
      </c>
      <c r="B497" s="76"/>
      <c r="C497" s="76"/>
    </row>
    <row r="498" spans="1:3" ht="31.5">
      <c r="A498" s="76" t="s">
        <v>336</v>
      </c>
      <c r="B498" s="76"/>
      <c r="C498" s="76"/>
    </row>
    <row r="499" spans="1:3" ht="47.25">
      <c r="A499" s="87" t="s">
        <v>622</v>
      </c>
      <c r="B499" s="76"/>
      <c r="C499" s="76"/>
    </row>
    <row r="500" spans="1:3" ht="31.5">
      <c r="A500" s="76" t="s">
        <v>326</v>
      </c>
      <c r="B500" s="76"/>
      <c r="C500" s="76"/>
    </row>
    <row r="501" spans="1:3" ht="15.75">
      <c r="A501" s="74" t="s">
        <v>327</v>
      </c>
      <c r="B501" s="76" t="s">
        <v>362</v>
      </c>
      <c r="C501" s="121">
        <v>918.73</v>
      </c>
    </row>
    <row r="502" spans="1:3" ht="15.75">
      <c r="A502" s="74" t="s">
        <v>329</v>
      </c>
      <c r="B502" s="76" t="s">
        <v>362</v>
      </c>
      <c r="C502" s="121">
        <v>918.73</v>
      </c>
    </row>
    <row r="503" spans="1:3" ht="15.75">
      <c r="A503" s="74" t="s">
        <v>330</v>
      </c>
      <c r="B503" s="76" t="s">
        <v>362</v>
      </c>
      <c r="C503" s="121">
        <v>918.73</v>
      </c>
    </row>
    <row r="504" spans="1:3" ht="15.75">
      <c r="A504" s="74" t="s">
        <v>331</v>
      </c>
      <c r="B504" s="76" t="s">
        <v>362</v>
      </c>
      <c r="C504" s="76">
        <v>918.73</v>
      </c>
    </row>
    <row r="505" spans="1:3" ht="47.25">
      <c r="A505" s="76" t="s">
        <v>332</v>
      </c>
      <c r="B505" s="76"/>
      <c r="C505" s="76">
        <v>4</v>
      </c>
    </row>
    <row r="506" spans="1:3" ht="15.75">
      <c r="A506" s="79" t="s">
        <v>333</v>
      </c>
      <c r="B506" s="498"/>
      <c r="C506" s="498">
        <v>4</v>
      </c>
    </row>
    <row r="507" spans="1:3" ht="15.75">
      <c r="A507" s="78" t="s">
        <v>334</v>
      </c>
      <c r="B507" s="498"/>
      <c r="C507" s="498"/>
    </row>
    <row r="508" spans="1:3" ht="15.75">
      <c r="A508" s="76" t="s">
        <v>335</v>
      </c>
      <c r="B508" s="76"/>
      <c r="C508" s="76"/>
    </row>
    <row r="509" spans="1:3" ht="31.5">
      <c r="A509" s="76" t="s">
        <v>336</v>
      </c>
      <c r="B509" s="76"/>
      <c r="C509" s="76"/>
    </row>
    <row r="510" spans="1:3" ht="31.5">
      <c r="A510" s="86" t="s">
        <v>623</v>
      </c>
      <c r="B510" s="76"/>
      <c r="C510" s="76"/>
    </row>
    <row r="511" spans="1:3" ht="31.5">
      <c r="A511" s="76" t="s">
        <v>326</v>
      </c>
      <c r="B511" s="76"/>
      <c r="C511" s="76"/>
    </row>
    <row r="512" spans="1:3" ht="15.75">
      <c r="A512" s="74" t="s">
        <v>327</v>
      </c>
      <c r="B512" s="76" t="s">
        <v>328</v>
      </c>
      <c r="C512" s="76">
        <v>353.96</v>
      </c>
    </row>
    <row r="513" spans="1:3" ht="15.75">
      <c r="A513" s="74" t="s">
        <v>329</v>
      </c>
      <c r="B513" s="76" t="s">
        <v>328</v>
      </c>
      <c r="C513" s="76">
        <v>353.96</v>
      </c>
    </row>
    <row r="514" spans="1:3" ht="15.75">
      <c r="A514" s="74" t="s">
        <v>330</v>
      </c>
      <c r="B514" s="76" t="s">
        <v>328</v>
      </c>
      <c r="C514" s="76">
        <v>353.96</v>
      </c>
    </row>
    <row r="515" spans="1:3" ht="15.75">
      <c r="A515" s="74" t="s">
        <v>331</v>
      </c>
      <c r="B515" s="76" t="s">
        <v>328</v>
      </c>
      <c r="C515" s="76">
        <v>353.96</v>
      </c>
    </row>
    <row r="516" spans="1:3" ht="47.25">
      <c r="A516" s="76" t="s">
        <v>332</v>
      </c>
      <c r="B516" s="76"/>
      <c r="C516" s="76">
        <v>6</v>
      </c>
    </row>
    <row r="517" spans="1:3" ht="15.75">
      <c r="A517" s="79" t="s">
        <v>333</v>
      </c>
      <c r="B517" s="498"/>
      <c r="C517" s="498">
        <v>6</v>
      </c>
    </row>
    <row r="518" spans="1:3" ht="15.75">
      <c r="A518" s="78" t="s">
        <v>334</v>
      </c>
      <c r="B518" s="498"/>
      <c r="C518" s="498"/>
    </row>
    <row r="519" spans="1:3" ht="15.75">
      <c r="A519" s="76" t="s">
        <v>335</v>
      </c>
      <c r="B519" s="76"/>
      <c r="C519" s="76"/>
    </row>
    <row r="520" spans="1:3" ht="31.5">
      <c r="A520" s="76" t="s">
        <v>336</v>
      </c>
      <c r="B520" s="76"/>
      <c r="C520" s="76"/>
    </row>
    <row r="521" spans="1:3" ht="31.5">
      <c r="A521" s="86" t="s">
        <v>624</v>
      </c>
      <c r="B521" s="76"/>
      <c r="C521" s="76"/>
    </row>
    <row r="522" spans="1:3" ht="31.5">
      <c r="A522" s="76" t="s">
        <v>326</v>
      </c>
      <c r="B522" s="76"/>
      <c r="C522" s="76"/>
    </row>
    <row r="523" spans="1:3" ht="31.5">
      <c r="A523" s="74" t="s">
        <v>327</v>
      </c>
      <c r="B523" s="76" t="s">
        <v>368</v>
      </c>
      <c r="C523" s="121">
        <v>186.82</v>
      </c>
    </row>
    <row r="524" spans="1:3" ht="31.5">
      <c r="A524" s="74" t="s">
        <v>329</v>
      </c>
      <c r="B524" s="76" t="s">
        <v>368</v>
      </c>
      <c r="C524" s="121">
        <v>186.82</v>
      </c>
    </row>
    <row r="525" spans="1:3" ht="31.5">
      <c r="A525" s="74" t="s">
        <v>330</v>
      </c>
      <c r="B525" s="76" t="s">
        <v>368</v>
      </c>
      <c r="C525" s="121">
        <v>186.82</v>
      </c>
    </row>
    <row r="526" spans="1:3" ht="31.5">
      <c r="A526" s="74" t="s">
        <v>331</v>
      </c>
      <c r="B526" s="76" t="s">
        <v>368</v>
      </c>
      <c r="C526" s="76">
        <v>186.82</v>
      </c>
    </row>
    <row r="527" spans="1:3" ht="47.25">
      <c r="A527" s="76" t="s">
        <v>332</v>
      </c>
      <c r="B527" s="76"/>
      <c r="C527" s="76">
        <v>4</v>
      </c>
    </row>
    <row r="528" spans="1:3" ht="15.75">
      <c r="A528" s="79" t="s">
        <v>333</v>
      </c>
      <c r="B528" s="498"/>
      <c r="C528" s="498">
        <v>3</v>
      </c>
    </row>
    <row r="529" spans="1:3" ht="15.75">
      <c r="A529" s="78" t="s">
        <v>334</v>
      </c>
      <c r="B529" s="498"/>
      <c r="C529" s="498"/>
    </row>
    <row r="530" spans="1:3" ht="15.75">
      <c r="A530" s="76" t="s">
        <v>335</v>
      </c>
      <c r="B530" s="76"/>
      <c r="C530" s="76"/>
    </row>
    <row r="531" spans="1:3" ht="31.5">
      <c r="A531" s="76" t="s">
        <v>336</v>
      </c>
      <c r="B531" s="76"/>
      <c r="C531" s="76"/>
    </row>
    <row r="532" spans="1:3" ht="129.75" customHeight="1">
      <c r="A532" s="88" t="s">
        <v>625</v>
      </c>
      <c r="B532" s="76"/>
      <c r="C532" s="76"/>
    </row>
    <row r="533" spans="1:3" ht="31.5">
      <c r="A533" s="76" t="s">
        <v>326</v>
      </c>
      <c r="B533" s="76"/>
      <c r="C533" s="76"/>
    </row>
    <row r="534" spans="1:3" ht="15.75">
      <c r="A534" s="74" t="s">
        <v>327</v>
      </c>
      <c r="B534" s="76" t="s">
        <v>369</v>
      </c>
      <c r="C534" s="121">
        <v>126.6</v>
      </c>
    </row>
    <row r="535" spans="1:3" ht="15.75">
      <c r="A535" s="74" t="s">
        <v>329</v>
      </c>
      <c r="B535" s="76" t="s">
        <v>369</v>
      </c>
      <c r="C535" s="121">
        <v>126.6</v>
      </c>
    </row>
    <row r="536" spans="1:3" ht="15.75">
      <c r="A536" s="74" t="s">
        <v>330</v>
      </c>
      <c r="B536" s="76" t="s">
        <v>369</v>
      </c>
      <c r="C536" s="121">
        <v>126.6</v>
      </c>
    </row>
    <row r="537" spans="1:3" ht="15.75">
      <c r="A537" s="74" t="s">
        <v>331</v>
      </c>
      <c r="B537" s="76" t="s">
        <v>369</v>
      </c>
      <c r="C537" s="76">
        <v>126.6</v>
      </c>
    </row>
    <row r="538" spans="1:3" ht="47.25">
      <c r="A538" s="76" t="s">
        <v>332</v>
      </c>
      <c r="B538" s="76"/>
      <c r="C538" s="76">
        <v>20</v>
      </c>
    </row>
    <row r="539" spans="1:3" ht="15.75">
      <c r="A539" s="79" t="s">
        <v>333</v>
      </c>
      <c r="B539" s="498"/>
      <c r="C539" s="498">
        <v>20</v>
      </c>
    </row>
    <row r="540" spans="1:3" ht="15.75">
      <c r="A540" s="78" t="s">
        <v>334</v>
      </c>
      <c r="B540" s="498"/>
      <c r="C540" s="498"/>
    </row>
    <row r="541" spans="1:3" ht="15.75">
      <c r="A541" s="76" t="s">
        <v>335</v>
      </c>
      <c r="B541" s="76"/>
      <c r="C541" s="76"/>
    </row>
    <row r="542" spans="1:3" ht="31.5">
      <c r="A542" s="76" t="s">
        <v>336</v>
      </c>
      <c r="B542" s="76"/>
      <c r="C542" s="76"/>
    </row>
    <row r="543" spans="1:3" ht="63">
      <c r="A543" s="86" t="s">
        <v>626</v>
      </c>
      <c r="B543" s="121"/>
      <c r="C543" s="121"/>
    </row>
    <row r="544" spans="1:3" ht="31.5">
      <c r="A544" s="121" t="s">
        <v>326</v>
      </c>
      <c r="B544" s="121"/>
      <c r="C544" s="121"/>
    </row>
    <row r="545" spans="1:3" ht="15.75">
      <c r="A545" s="120" t="s">
        <v>327</v>
      </c>
      <c r="B545" s="121" t="s">
        <v>328</v>
      </c>
      <c r="C545" s="121">
        <v>1375.84</v>
      </c>
    </row>
    <row r="546" spans="1:3" ht="15.75">
      <c r="A546" s="120" t="s">
        <v>329</v>
      </c>
      <c r="B546" s="121" t="s">
        <v>328</v>
      </c>
      <c r="C546" s="121">
        <v>1375.84</v>
      </c>
    </row>
    <row r="547" spans="1:3" ht="15.75">
      <c r="A547" s="120" t="s">
        <v>330</v>
      </c>
      <c r="B547" s="121" t="s">
        <v>328</v>
      </c>
      <c r="C547" s="121">
        <v>1375.84</v>
      </c>
    </row>
    <row r="548" spans="1:3" ht="15.75">
      <c r="A548" s="120" t="s">
        <v>331</v>
      </c>
      <c r="B548" s="121" t="s">
        <v>328</v>
      </c>
      <c r="C548" s="121">
        <v>1375.84</v>
      </c>
    </row>
    <row r="549" spans="1:3" ht="47.25">
      <c r="A549" s="121" t="s">
        <v>332</v>
      </c>
      <c r="B549" s="121"/>
      <c r="C549" s="121">
        <v>2</v>
      </c>
    </row>
    <row r="550" spans="1:3" ht="15.75">
      <c r="A550" s="79" t="s">
        <v>333</v>
      </c>
      <c r="B550" s="498"/>
      <c r="C550" s="498">
        <v>2</v>
      </c>
    </row>
    <row r="551" spans="1:3" ht="15.75">
      <c r="A551" s="78" t="s">
        <v>334</v>
      </c>
      <c r="B551" s="498"/>
      <c r="C551" s="498"/>
    </row>
    <row r="552" spans="1:3" ht="15.75">
      <c r="A552" s="121" t="s">
        <v>335</v>
      </c>
      <c r="B552" s="121"/>
      <c r="C552" s="121"/>
    </row>
    <row r="553" spans="1:3" ht="31.5">
      <c r="A553" s="121" t="s">
        <v>336</v>
      </c>
      <c r="B553" s="121"/>
      <c r="C553" s="121"/>
    </row>
    <row r="554" spans="1:3" ht="63">
      <c r="A554" s="86" t="s">
        <v>627</v>
      </c>
      <c r="B554" s="121"/>
      <c r="C554" s="121"/>
    </row>
    <row r="555" spans="1:3" ht="31.5">
      <c r="A555" s="121" t="s">
        <v>326</v>
      </c>
      <c r="B555" s="121"/>
      <c r="C555" s="121"/>
    </row>
    <row r="556" spans="1:3" ht="15.75">
      <c r="A556" s="120" t="s">
        <v>327</v>
      </c>
      <c r="B556" s="121" t="s">
        <v>328</v>
      </c>
      <c r="C556" s="121">
        <v>1278.71</v>
      </c>
    </row>
    <row r="557" spans="1:3" ht="15.75">
      <c r="A557" s="120" t="s">
        <v>329</v>
      </c>
      <c r="B557" s="121" t="s">
        <v>328</v>
      </c>
      <c r="C557" s="121">
        <v>1278.71</v>
      </c>
    </row>
    <row r="558" spans="1:3" ht="15.75">
      <c r="A558" s="120" t="s">
        <v>330</v>
      </c>
      <c r="B558" s="121" t="s">
        <v>328</v>
      </c>
      <c r="C558" s="121">
        <v>1278.71</v>
      </c>
    </row>
    <row r="559" spans="1:3" ht="15.75">
      <c r="A559" s="120" t="s">
        <v>331</v>
      </c>
      <c r="B559" s="121" t="s">
        <v>328</v>
      </c>
      <c r="C559" s="121">
        <v>1278.71</v>
      </c>
    </row>
    <row r="560" spans="1:3" ht="47.25">
      <c r="A560" s="121" t="s">
        <v>332</v>
      </c>
      <c r="B560" s="121"/>
      <c r="C560" s="121">
        <v>1</v>
      </c>
    </row>
    <row r="561" spans="1:3" ht="15.75">
      <c r="A561" s="79" t="s">
        <v>333</v>
      </c>
      <c r="B561" s="498"/>
      <c r="C561" s="498">
        <v>1</v>
      </c>
    </row>
    <row r="562" spans="1:3" ht="15.75">
      <c r="A562" s="78" t="s">
        <v>334</v>
      </c>
      <c r="B562" s="498"/>
      <c r="C562" s="498"/>
    </row>
    <row r="563" spans="1:3" ht="15.75">
      <c r="A563" s="121" t="s">
        <v>335</v>
      </c>
      <c r="B563" s="121"/>
      <c r="C563" s="121"/>
    </row>
    <row r="564" spans="1:3" ht="31.5">
      <c r="A564" s="121" t="s">
        <v>336</v>
      </c>
      <c r="B564" s="121"/>
      <c r="C564" s="121"/>
    </row>
    <row r="565" spans="1:3" ht="63">
      <c r="A565" s="86" t="s">
        <v>628</v>
      </c>
      <c r="B565" s="121"/>
      <c r="C565" s="121"/>
    </row>
    <row r="566" spans="1:3" ht="31.5">
      <c r="A566" s="121" t="s">
        <v>326</v>
      </c>
      <c r="B566" s="121"/>
      <c r="C566" s="121"/>
    </row>
    <row r="567" spans="1:3" ht="15.75">
      <c r="A567" s="120" t="s">
        <v>327</v>
      </c>
      <c r="B567" s="121" t="s">
        <v>328</v>
      </c>
      <c r="C567" s="121">
        <v>1007.91</v>
      </c>
    </row>
    <row r="568" spans="1:3" ht="15.75">
      <c r="A568" s="120" t="s">
        <v>329</v>
      </c>
      <c r="B568" s="121" t="s">
        <v>328</v>
      </c>
      <c r="C568" s="121">
        <v>1007.91</v>
      </c>
    </row>
    <row r="569" spans="1:3" ht="15.75">
      <c r="A569" s="120" t="s">
        <v>330</v>
      </c>
      <c r="B569" s="121" t="s">
        <v>328</v>
      </c>
      <c r="C569" s="121">
        <v>1007.91</v>
      </c>
    </row>
    <row r="570" spans="1:3" ht="15.75">
      <c r="A570" s="120" t="s">
        <v>331</v>
      </c>
      <c r="B570" s="121" t="s">
        <v>328</v>
      </c>
      <c r="C570" s="121">
        <v>1007.91</v>
      </c>
    </row>
    <row r="571" spans="1:3" ht="47.25">
      <c r="A571" s="121" t="s">
        <v>332</v>
      </c>
      <c r="B571" s="121"/>
      <c r="C571" s="121">
        <v>4</v>
      </c>
    </row>
    <row r="572" spans="1:3" ht="15.75">
      <c r="A572" s="79" t="s">
        <v>333</v>
      </c>
      <c r="B572" s="498"/>
      <c r="C572" s="498">
        <v>4</v>
      </c>
    </row>
    <row r="573" spans="1:3" ht="15.75">
      <c r="A573" s="78" t="s">
        <v>334</v>
      </c>
      <c r="B573" s="498"/>
      <c r="C573" s="498"/>
    </row>
    <row r="574" spans="1:3" ht="15.75">
      <c r="A574" s="121" t="s">
        <v>335</v>
      </c>
      <c r="B574" s="121"/>
      <c r="C574" s="121"/>
    </row>
    <row r="575" spans="1:3" ht="31.5">
      <c r="A575" s="121" t="s">
        <v>336</v>
      </c>
      <c r="B575" s="121"/>
      <c r="C575" s="121"/>
    </row>
    <row r="576" spans="1:3" ht="63">
      <c r="A576" s="86" t="s">
        <v>629</v>
      </c>
      <c r="B576" s="121"/>
      <c r="C576" s="121"/>
    </row>
    <row r="577" spans="1:3" ht="31.5">
      <c r="A577" s="121" t="s">
        <v>326</v>
      </c>
      <c r="B577" s="121"/>
      <c r="C577" s="121"/>
    </row>
    <row r="578" spans="1:3" ht="15.75">
      <c r="A578" s="120" t="s">
        <v>327</v>
      </c>
      <c r="B578" s="121" t="s">
        <v>328</v>
      </c>
      <c r="C578" s="121">
        <v>1427.21</v>
      </c>
    </row>
    <row r="579" spans="1:3" ht="15.75">
      <c r="A579" s="120" t="s">
        <v>329</v>
      </c>
      <c r="B579" s="121" t="s">
        <v>328</v>
      </c>
      <c r="C579" s="121">
        <v>1427.21</v>
      </c>
    </row>
    <row r="580" spans="1:3" ht="15.75">
      <c r="A580" s="120" t="s">
        <v>330</v>
      </c>
      <c r="B580" s="121" t="s">
        <v>328</v>
      </c>
      <c r="C580" s="121">
        <v>1427.21</v>
      </c>
    </row>
    <row r="581" spans="1:3" ht="15.75">
      <c r="A581" s="120" t="s">
        <v>331</v>
      </c>
      <c r="B581" s="121" t="s">
        <v>328</v>
      </c>
      <c r="C581" s="121">
        <v>1427.21</v>
      </c>
    </row>
    <row r="582" spans="1:3" ht="47.25">
      <c r="A582" s="121" t="s">
        <v>332</v>
      </c>
      <c r="B582" s="121"/>
      <c r="C582" s="121">
        <v>1</v>
      </c>
    </row>
    <row r="583" spans="1:3" ht="15.75">
      <c r="A583" s="79" t="s">
        <v>333</v>
      </c>
      <c r="B583" s="498"/>
      <c r="C583" s="498">
        <v>1</v>
      </c>
    </row>
    <row r="584" spans="1:3" ht="15.75">
      <c r="A584" s="78" t="s">
        <v>334</v>
      </c>
      <c r="B584" s="498"/>
      <c r="C584" s="498"/>
    </row>
    <row r="585" spans="1:3" ht="15.75">
      <c r="A585" s="121" t="s">
        <v>335</v>
      </c>
      <c r="B585" s="121"/>
      <c r="C585" s="121"/>
    </row>
    <row r="586" spans="1:3" ht="31.5">
      <c r="A586" s="121" t="s">
        <v>336</v>
      </c>
      <c r="B586" s="121"/>
      <c r="C586" s="121"/>
    </row>
    <row r="587" spans="1:3" ht="63">
      <c r="A587" s="86" t="s">
        <v>630</v>
      </c>
      <c r="B587" s="121"/>
      <c r="C587" s="121"/>
    </row>
    <row r="588" spans="1:3" ht="31.5">
      <c r="A588" s="121" t="s">
        <v>326</v>
      </c>
      <c r="B588" s="121"/>
      <c r="C588" s="121"/>
    </row>
    <row r="589" spans="1:3" ht="15.75">
      <c r="A589" s="120" t="s">
        <v>327</v>
      </c>
      <c r="B589" s="121" t="s">
        <v>328</v>
      </c>
      <c r="C589" s="121">
        <v>1427.21</v>
      </c>
    </row>
    <row r="590" spans="1:3" ht="15.75">
      <c r="A590" s="120" t="s">
        <v>329</v>
      </c>
      <c r="B590" s="121" t="s">
        <v>328</v>
      </c>
      <c r="C590" s="121">
        <v>1427.21</v>
      </c>
    </row>
    <row r="591" spans="1:3" ht="15.75">
      <c r="A591" s="120" t="s">
        <v>330</v>
      </c>
      <c r="B591" s="121" t="s">
        <v>328</v>
      </c>
      <c r="C591" s="121">
        <v>1427.21</v>
      </c>
    </row>
    <row r="592" spans="1:3" ht="15.75">
      <c r="A592" s="120" t="s">
        <v>331</v>
      </c>
      <c r="B592" s="121" t="s">
        <v>328</v>
      </c>
      <c r="C592" s="121">
        <v>1427.21</v>
      </c>
    </row>
    <row r="593" spans="1:3" ht="47.25">
      <c r="A593" s="121" t="s">
        <v>332</v>
      </c>
      <c r="B593" s="121"/>
      <c r="C593" s="121">
        <v>1</v>
      </c>
    </row>
    <row r="594" spans="1:3" ht="15.75">
      <c r="A594" s="79" t="s">
        <v>333</v>
      </c>
      <c r="B594" s="498"/>
      <c r="C594" s="498">
        <v>1</v>
      </c>
    </row>
    <row r="595" spans="1:3" ht="15.75">
      <c r="A595" s="78" t="s">
        <v>334</v>
      </c>
      <c r="B595" s="498"/>
      <c r="C595" s="498"/>
    </row>
    <row r="596" spans="1:3" ht="15.75">
      <c r="A596" s="121" t="s">
        <v>335</v>
      </c>
      <c r="B596" s="121"/>
      <c r="C596" s="121"/>
    </row>
    <row r="597" spans="1:3" ht="31.5">
      <c r="A597" s="121" t="s">
        <v>336</v>
      </c>
      <c r="B597" s="121"/>
      <c r="C597" s="121"/>
    </row>
    <row r="598" spans="1:3" ht="63">
      <c r="A598" s="86" t="s">
        <v>631</v>
      </c>
      <c r="B598" s="121"/>
      <c r="C598" s="121"/>
    </row>
    <row r="599" spans="1:3" ht="31.5">
      <c r="A599" s="121" t="s">
        <v>326</v>
      </c>
      <c r="B599" s="121"/>
      <c r="C599" s="121"/>
    </row>
    <row r="600" spans="1:3" ht="15.75">
      <c r="A600" s="120" t="s">
        <v>327</v>
      </c>
      <c r="B600" s="121" t="s">
        <v>328</v>
      </c>
      <c r="C600" s="121">
        <v>1375.84</v>
      </c>
    </row>
    <row r="601" spans="1:3" ht="15.75">
      <c r="A601" s="120" t="s">
        <v>329</v>
      </c>
      <c r="B601" s="121" t="s">
        <v>328</v>
      </c>
      <c r="C601" s="121">
        <v>1375.84</v>
      </c>
    </row>
    <row r="602" spans="1:3" ht="15.75">
      <c r="A602" s="120" t="s">
        <v>330</v>
      </c>
      <c r="B602" s="121" t="s">
        <v>328</v>
      </c>
      <c r="C602" s="121">
        <v>1375.84</v>
      </c>
    </row>
    <row r="603" spans="1:3" ht="15.75">
      <c r="A603" s="120" t="s">
        <v>331</v>
      </c>
      <c r="B603" s="121" t="s">
        <v>328</v>
      </c>
      <c r="C603" s="121">
        <v>1375.84</v>
      </c>
    </row>
    <row r="604" spans="1:3" ht="47.25">
      <c r="A604" s="121" t="s">
        <v>332</v>
      </c>
      <c r="B604" s="121"/>
      <c r="C604" s="121">
        <v>1</v>
      </c>
    </row>
    <row r="605" spans="1:3" ht="15.75">
      <c r="A605" s="79" t="s">
        <v>333</v>
      </c>
      <c r="B605" s="498"/>
      <c r="C605" s="498">
        <v>1</v>
      </c>
    </row>
    <row r="606" spans="1:3" ht="15.75">
      <c r="A606" s="78" t="s">
        <v>334</v>
      </c>
      <c r="B606" s="498"/>
      <c r="C606" s="498"/>
    </row>
    <row r="607" spans="1:3" ht="15.75">
      <c r="A607" s="121" t="s">
        <v>335</v>
      </c>
      <c r="B607" s="121"/>
      <c r="C607" s="121"/>
    </row>
    <row r="608" spans="1:3" ht="31.5">
      <c r="A608" s="121" t="s">
        <v>336</v>
      </c>
      <c r="B608" s="121"/>
      <c r="C608" s="121"/>
    </row>
    <row r="609" spans="1:3" ht="63">
      <c r="A609" s="86" t="s">
        <v>632</v>
      </c>
      <c r="B609" s="121"/>
      <c r="C609" s="121"/>
    </row>
    <row r="610" spans="1:3" ht="31.5">
      <c r="A610" s="121" t="s">
        <v>326</v>
      </c>
      <c r="B610" s="121"/>
      <c r="C610" s="121"/>
    </row>
    <row r="611" spans="1:3" ht="15.75">
      <c r="A611" s="120" t="s">
        <v>327</v>
      </c>
      <c r="B611" s="121" t="s">
        <v>328</v>
      </c>
      <c r="C611" s="121">
        <v>610.61</v>
      </c>
    </row>
    <row r="612" spans="1:3" ht="15.75">
      <c r="A612" s="120" t="s">
        <v>329</v>
      </c>
      <c r="B612" s="121" t="s">
        <v>328</v>
      </c>
      <c r="C612" s="121">
        <v>610.61</v>
      </c>
    </row>
    <row r="613" spans="1:3" ht="15.75">
      <c r="A613" s="120" t="s">
        <v>330</v>
      </c>
      <c r="B613" s="121" t="s">
        <v>328</v>
      </c>
      <c r="C613" s="121">
        <v>610.61</v>
      </c>
    </row>
    <row r="614" spans="1:3" ht="15.75">
      <c r="A614" s="120" t="s">
        <v>331</v>
      </c>
      <c r="B614" s="121" t="s">
        <v>328</v>
      </c>
      <c r="C614" s="121">
        <v>610.61</v>
      </c>
    </row>
    <row r="615" spans="1:3" ht="47.25">
      <c r="A615" s="121" t="s">
        <v>332</v>
      </c>
      <c r="B615" s="121"/>
      <c r="C615" s="121">
        <v>1</v>
      </c>
    </row>
    <row r="616" spans="1:3" ht="15.75">
      <c r="A616" s="79" t="s">
        <v>333</v>
      </c>
      <c r="B616" s="498"/>
      <c r="C616" s="498">
        <v>1</v>
      </c>
    </row>
    <row r="617" spans="1:3" ht="15.75">
      <c r="A617" s="78" t="s">
        <v>334</v>
      </c>
      <c r="B617" s="498"/>
      <c r="C617" s="498"/>
    </row>
    <row r="618" spans="1:3" ht="15.75">
      <c r="A618" s="121" t="s">
        <v>335</v>
      </c>
      <c r="B618" s="121"/>
      <c r="C618" s="121"/>
    </row>
    <row r="619" spans="1:3" ht="31.5">
      <c r="A619" s="121" t="s">
        <v>336</v>
      </c>
      <c r="B619" s="121"/>
      <c r="C619" s="121"/>
    </row>
    <row r="620" spans="1:3" ht="63">
      <c r="A620" s="86" t="s">
        <v>633</v>
      </c>
      <c r="B620" s="121"/>
      <c r="C620" s="121"/>
    </row>
    <row r="621" spans="1:3" ht="31.5">
      <c r="A621" s="121" t="s">
        <v>326</v>
      </c>
      <c r="B621" s="121"/>
      <c r="C621" s="121"/>
    </row>
    <row r="622" spans="1:3" ht="15.75">
      <c r="A622" s="120" t="s">
        <v>327</v>
      </c>
      <c r="B622" s="121" t="s">
        <v>328</v>
      </c>
      <c r="C622" s="121">
        <v>1375.84</v>
      </c>
    </row>
    <row r="623" spans="1:3" ht="15.75">
      <c r="A623" s="120" t="s">
        <v>329</v>
      </c>
      <c r="B623" s="121" t="s">
        <v>328</v>
      </c>
      <c r="C623" s="121">
        <v>1375.84</v>
      </c>
    </row>
    <row r="624" spans="1:3" ht="15.75">
      <c r="A624" s="120" t="s">
        <v>330</v>
      </c>
      <c r="B624" s="121" t="s">
        <v>328</v>
      </c>
      <c r="C624" s="121">
        <v>1375.84</v>
      </c>
    </row>
    <row r="625" spans="1:3" ht="15.75">
      <c r="A625" s="120" t="s">
        <v>331</v>
      </c>
      <c r="B625" s="121" t="s">
        <v>328</v>
      </c>
      <c r="C625" s="121">
        <v>1375.84</v>
      </c>
    </row>
    <row r="626" spans="1:3" ht="47.25">
      <c r="A626" s="121" t="s">
        <v>332</v>
      </c>
      <c r="B626" s="121"/>
      <c r="C626" s="121">
        <v>1</v>
      </c>
    </row>
    <row r="627" spans="1:3" ht="15.75">
      <c r="A627" s="79" t="s">
        <v>333</v>
      </c>
      <c r="B627" s="498"/>
      <c r="C627" s="498">
        <v>1</v>
      </c>
    </row>
    <row r="628" spans="1:3" ht="15.75">
      <c r="A628" s="78" t="s">
        <v>334</v>
      </c>
      <c r="B628" s="498"/>
      <c r="C628" s="498"/>
    </row>
    <row r="629" spans="1:3" ht="15.75">
      <c r="A629" s="121" t="s">
        <v>335</v>
      </c>
      <c r="B629" s="121"/>
      <c r="C629" s="121"/>
    </row>
    <row r="630" spans="1:3" ht="31.5">
      <c r="A630" s="121" t="s">
        <v>336</v>
      </c>
      <c r="B630" s="121"/>
      <c r="C630" s="121"/>
    </row>
    <row r="631" spans="1:3" ht="63">
      <c r="A631" s="86" t="s">
        <v>634</v>
      </c>
      <c r="B631" s="121"/>
      <c r="C631" s="121"/>
    </row>
    <row r="632" spans="1:3" ht="31.5">
      <c r="A632" s="121" t="s">
        <v>326</v>
      </c>
      <c r="B632" s="121"/>
      <c r="C632" s="121"/>
    </row>
    <row r="633" spans="1:3" ht="15.75">
      <c r="A633" s="120" t="s">
        <v>327</v>
      </c>
      <c r="B633" s="121" t="s">
        <v>328</v>
      </c>
      <c r="C633" s="121">
        <v>1375.84</v>
      </c>
    </row>
    <row r="634" spans="1:3" ht="15.75">
      <c r="A634" s="120" t="s">
        <v>329</v>
      </c>
      <c r="B634" s="121" t="s">
        <v>328</v>
      </c>
      <c r="C634" s="121">
        <v>1375.84</v>
      </c>
    </row>
    <row r="635" spans="1:3" ht="15.75">
      <c r="A635" s="120" t="s">
        <v>330</v>
      </c>
      <c r="B635" s="121" t="s">
        <v>328</v>
      </c>
      <c r="C635" s="121">
        <v>1375.84</v>
      </c>
    </row>
    <row r="636" spans="1:3" ht="15.75">
      <c r="A636" s="120" t="s">
        <v>331</v>
      </c>
      <c r="B636" s="121" t="s">
        <v>328</v>
      </c>
      <c r="C636" s="121">
        <v>1375.84</v>
      </c>
    </row>
    <row r="637" spans="1:3" ht="47.25">
      <c r="A637" s="121" t="s">
        <v>332</v>
      </c>
      <c r="B637" s="121"/>
      <c r="C637" s="121">
        <v>1</v>
      </c>
    </row>
    <row r="638" spans="1:3" ht="15.75">
      <c r="A638" s="79" t="s">
        <v>333</v>
      </c>
      <c r="B638" s="498"/>
      <c r="C638" s="498">
        <v>1</v>
      </c>
    </row>
    <row r="639" spans="1:3" ht="15.75">
      <c r="A639" s="78" t="s">
        <v>334</v>
      </c>
      <c r="B639" s="498"/>
      <c r="C639" s="498"/>
    </row>
    <row r="640" spans="1:3" ht="15.75">
      <c r="A640" s="121" t="s">
        <v>335</v>
      </c>
      <c r="B640" s="121"/>
      <c r="C640" s="121"/>
    </row>
    <row r="641" spans="1:3" ht="31.5">
      <c r="A641" s="121" t="s">
        <v>336</v>
      </c>
      <c r="B641" s="121"/>
      <c r="C641" s="121"/>
    </row>
    <row r="642" spans="1:3" ht="47.25">
      <c r="A642" s="86" t="s">
        <v>635</v>
      </c>
      <c r="B642" s="76"/>
      <c r="C642" s="76"/>
    </row>
    <row r="643" spans="1:3" ht="31.5">
      <c r="A643" s="76" t="s">
        <v>326</v>
      </c>
      <c r="B643" s="76"/>
      <c r="C643" s="76"/>
    </row>
    <row r="644" spans="1:3" ht="15.75">
      <c r="A644" s="74" t="s">
        <v>327</v>
      </c>
      <c r="B644" s="76" t="s">
        <v>340</v>
      </c>
      <c r="C644" s="121">
        <v>544.14</v>
      </c>
    </row>
    <row r="645" spans="1:3" ht="15.75">
      <c r="A645" s="74" t="s">
        <v>329</v>
      </c>
      <c r="B645" s="76" t="s">
        <v>340</v>
      </c>
      <c r="C645" s="121">
        <v>544.14</v>
      </c>
    </row>
    <row r="646" spans="1:3" ht="15.75">
      <c r="A646" s="74" t="s">
        <v>330</v>
      </c>
      <c r="B646" s="76" t="s">
        <v>340</v>
      </c>
      <c r="C646" s="121">
        <v>544.14</v>
      </c>
    </row>
    <row r="647" spans="1:3" ht="15.75">
      <c r="A647" s="74" t="s">
        <v>331</v>
      </c>
      <c r="B647" s="76" t="s">
        <v>340</v>
      </c>
      <c r="C647" s="76">
        <v>544.14</v>
      </c>
    </row>
    <row r="648" spans="1:3" ht="47.25">
      <c r="A648" s="76" t="s">
        <v>332</v>
      </c>
      <c r="B648" s="76"/>
      <c r="C648" s="76">
        <v>5</v>
      </c>
    </row>
    <row r="649" spans="1:3" ht="15.75">
      <c r="A649" s="79" t="s">
        <v>333</v>
      </c>
      <c r="B649" s="498"/>
      <c r="C649" s="498">
        <v>4</v>
      </c>
    </row>
    <row r="650" spans="1:3" ht="15.75">
      <c r="A650" s="78" t="s">
        <v>334</v>
      </c>
      <c r="B650" s="498"/>
      <c r="C650" s="498"/>
    </row>
    <row r="651" spans="1:3" ht="15.75">
      <c r="A651" s="76" t="s">
        <v>335</v>
      </c>
      <c r="B651" s="76"/>
      <c r="C651" s="76"/>
    </row>
    <row r="652" spans="1:3" ht="31.5">
      <c r="A652" s="76" t="s">
        <v>336</v>
      </c>
      <c r="B652" s="76"/>
      <c r="C652" s="76"/>
    </row>
    <row r="653" spans="1:3" ht="78.75">
      <c r="A653" s="86" t="s">
        <v>636</v>
      </c>
      <c r="B653" s="121"/>
      <c r="C653" s="121"/>
    </row>
    <row r="654" spans="1:3" ht="31.5">
      <c r="A654" s="121" t="s">
        <v>326</v>
      </c>
      <c r="B654" s="121"/>
      <c r="C654" s="121"/>
    </row>
    <row r="655" spans="1:3" ht="15.75">
      <c r="A655" s="120" t="s">
        <v>327</v>
      </c>
      <c r="B655" s="121" t="s">
        <v>328</v>
      </c>
      <c r="C655" s="121">
        <v>1179.44</v>
      </c>
    </row>
    <row r="656" spans="1:3" ht="15.75">
      <c r="A656" s="120" t="s">
        <v>329</v>
      </c>
      <c r="B656" s="121" t="s">
        <v>328</v>
      </c>
      <c r="C656" s="121">
        <v>1179.44</v>
      </c>
    </row>
    <row r="657" spans="1:3" ht="15.75">
      <c r="A657" s="120" t="s">
        <v>330</v>
      </c>
      <c r="B657" s="121" t="s">
        <v>328</v>
      </c>
      <c r="C657" s="121">
        <v>1179.44</v>
      </c>
    </row>
    <row r="658" spans="1:3" ht="15.75">
      <c r="A658" s="120" t="s">
        <v>331</v>
      </c>
      <c r="B658" s="121" t="s">
        <v>328</v>
      </c>
      <c r="C658" s="121">
        <v>1179.44</v>
      </c>
    </row>
    <row r="659" spans="1:3" ht="47.25">
      <c r="A659" s="121" t="s">
        <v>332</v>
      </c>
      <c r="B659" s="121"/>
      <c r="C659" s="121">
        <v>2</v>
      </c>
    </row>
    <row r="660" spans="1:3" ht="15.75">
      <c r="A660" s="79" t="s">
        <v>333</v>
      </c>
      <c r="B660" s="498"/>
      <c r="C660" s="498">
        <v>2</v>
      </c>
    </row>
    <row r="661" spans="1:3" ht="15.75">
      <c r="A661" s="78" t="s">
        <v>334</v>
      </c>
      <c r="B661" s="498"/>
      <c r="C661" s="498"/>
    </row>
    <row r="662" spans="1:3" ht="15.75">
      <c r="A662" s="121" t="s">
        <v>335</v>
      </c>
      <c r="B662" s="121"/>
      <c r="C662" s="121"/>
    </row>
    <row r="663" spans="1:3" ht="31.5">
      <c r="A663" s="121" t="s">
        <v>336</v>
      </c>
      <c r="B663" s="121"/>
      <c r="C663" s="121"/>
    </row>
    <row r="664" spans="1:3" ht="39" customHeight="1">
      <c r="A664" s="88" t="s">
        <v>637</v>
      </c>
      <c r="B664" s="76"/>
      <c r="C664" s="76"/>
    </row>
    <row r="665" spans="1:3" ht="31.5">
      <c r="A665" s="76" t="s">
        <v>326</v>
      </c>
      <c r="B665" s="76"/>
      <c r="C665" s="76"/>
    </row>
    <row r="666" spans="1:3" ht="15.75">
      <c r="A666" s="74" t="s">
        <v>327</v>
      </c>
      <c r="B666" s="76" t="s">
        <v>340</v>
      </c>
      <c r="C666" s="84">
        <v>585.6</v>
      </c>
    </row>
    <row r="667" spans="1:3" ht="15.75">
      <c r="A667" s="74" t="s">
        <v>329</v>
      </c>
      <c r="B667" s="76" t="s">
        <v>340</v>
      </c>
      <c r="C667" s="84">
        <v>585.6</v>
      </c>
    </row>
    <row r="668" spans="1:3" ht="15.75">
      <c r="A668" s="74" t="s">
        <v>330</v>
      </c>
      <c r="B668" s="76" t="s">
        <v>340</v>
      </c>
      <c r="C668" s="84">
        <v>585.6</v>
      </c>
    </row>
    <row r="669" spans="1:3" ht="15.75">
      <c r="A669" s="74" t="s">
        <v>331</v>
      </c>
      <c r="B669" s="76" t="s">
        <v>340</v>
      </c>
      <c r="C669" s="84">
        <v>585.6</v>
      </c>
    </row>
    <row r="670" spans="1:3" ht="47.25">
      <c r="A670" s="76" t="s">
        <v>332</v>
      </c>
      <c r="B670" s="76"/>
      <c r="C670" s="76">
        <v>35</v>
      </c>
    </row>
    <row r="671" spans="1:3" ht="15.75">
      <c r="A671" s="79" t="s">
        <v>333</v>
      </c>
      <c r="B671" s="498"/>
      <c r="C671" s="498">
        <v>34</v>
      </c>
    </row>
    <row r="672" spans="1:3" ht="15.75">
      <c r="A672" s="78" t="s">
        <v>334</v>
      </c>
      <c r="B672" s="498"/>
      <c r="C672" s="498"/>
    </row>
    <row r="673" spans="1:3" ht="15.75">
      <c r="A673" s="76" t="s">
        <v>335</v>
      </c>
      <c r="B673" s="76"/>
      <c r="C673" s="76"/>
    </row>
    <row r="674" spans="1:3" ht="31.5">
      <c r="A674" s="76" t="s">
        <v>336</v>
      </c>
      <c r="B674" s="76"/>
      <c r="C674" s="76"/>
    </row>
    <row r="675" spans="1:3" ht="31.5">
      <c r="A675" s="86" t="s">
        <v>638</v>
      </c>
      <c r="B675" s="76"/>
      <c r="C675" s="76"/>
    </row>
    <row r="676" spans="1:3" ht="31.5">
      <c r="A676" s="76" t="s">
        <v>326</v>
      </c>
      <c r="B676" s="76"/>
      <c r="C676" s="76"/>
    </row>
    <row r="677" spans="1:3" ht="15.75">
      <c r="A677" s="74" t="s">
        <v>327</v>
      </c>
      <c r="B677" s="76" t="s">
        <v>328</v>
      </c>
      <c r="C677" s="76">
        <v>213.65</v>
      </c>
    </row>
    <row r="678" spans="1:3" ht="15.75">
      <c r="A678" s="74" t="s">
        <v>329</v>
      </c>
      <c r="B678" s="76" t="s">
        <v>328</v>
      </c>
      <c r="C678" s="76">
        <v>213.65</v>
      </c>
    </row>
    <row r="679" spans="1:3" ht="15.75">
      <c r="A679" s="74" t="s">
        <v>330</v>
      </c>
      <c r="B679" s="76" t="s">
        <v>328</v>
      </c>
      <c r="C679" s="76">
        <v>213.65</v>
      </c>
    </row>
    <row r="680" spans="1:3" ht="15.75">
      <c r="A680" s="74" t="s">
        <v>331</v>
      </c>
      <c r="B680" s="76" t="s">
        <v>328</v>
      </c>
      <c r="C680" s="76">
        <v>213.65</v>
      </c>
    </row>
    <row r="681" spans="1:3" ht="47.25">
      <c r="A681" s="76" t="s">
        <v>332</v>
      </c>
      <c r="B681" s="76"/>
      <c r="C681" s="76">
        <v>14</v>
      </c>
    </row>
    <row r="682" spans="1:3" ht="15.75">
      <c r="A682" s="79" t="s">
        <v>333</v>
      </c>
      <c r="B682" s="498"/>
      <c r="C682" s="498">
        <v>13</v>
      </c>
    </row>
    <row r="683" spans="1:3" ht="15.75">
      <c r="A683" s="78" t="s">
        <v>334</v>
      </c>
      <c r="B683" s="498"/>
      <c r="C683" s="498"/>
    </row>
    <row r="684" spans="1:3" ht="15.75">
      <c r="A684" s="76" t="s">
        <v>335</v>
      </c>
      <c r="B684" s="76"/>
      <c r="C684" s="76"/>
    </row>
    <row r="685" spans="1:3" ht="31.5">
      <c r="A685" s="76" t="s">
        <v>336</v>
      </c>
      <c r="B685" s="76"/>
      <c r="C685" s="76"/>
    </row>
    <row r="686" spans="1:3" ht="189">
      <c r="A686" s="86" t="s">
        <v>639</v>
      </c>
      <c r="B686" s="76"/>
      <c r="C686" s="76"/>
    </row>
    <row r="687" spans="1:3" ht="31.5">
      <c r="A687" s="76" t="s">
        <v>326</v>
      </c>
      <c r="B687" s="76"/>
      <c r="C687" s="76"/>
    </row>
    <row r="688" spans="1:3" ht="15.75">
      <c r="A688" s="74" t="s">
        <v>327</v>
      </c>
      <c r="B688" s="76" t="s">
        <v>406</v>
      </c>
      <c r="C688" s="121">
        <v>32.59</v>
      </c>
    </row>
    <row r="689" spans="1:3" ht="15.75">
      <c r="A689" s="74" t="s">
        <v>329</v>
      </c>
      <c r="B689" s="76" t="s">
        <v>406</v>
      </c>
      <c r="C689" s="121">
        <v>32.59</v>
      </c>
    </row>
    <row r="690" spans="1:3" ht="15.75">
      <c r="A690" s="74" t="s">
        <v>330</v>
      </c>
      <c r="B690" s="76" t="s">
        <v>406</v>
      </c>
      <c r="C690" s="121">
        <v>32.59</v>
      </c>
    </row>
    <row r="691" spans="1:3" ht="15.75">
      <c r="A691" s="74" t="s">
        <v>331</v>
      </c>
      <c r="B691" s="76" t="s">
        <v>406</v>
      </c>
      <c r="C691" s="76">
        <v>32.59</v>
      </c>
    </row>
    <row r="692" spans="1:3" ht="47.25">
      <c r="A692" s="76" t="s">
        <v>332</v>
      </c>
      <c r="B692" s="76"/>
      <c r="C692" s="76">
        <v>1</v>
      </c>
    </row>
    <row r="693" spans="1:3" ht="15.75">
      <c r="A693" s="79" t="s">
        <v>333</v>
      </c>
      <c r="B693" s="498"/>
      <c r="C693" s="498">
        <v>1</v>
      </c>
    </row>
    <row r="694" spans="1:3" ht="15.75">
      <c r="A694" s="78" t="s">
        <v>334</v>
      </c>
      <c r="B694" s="498"/>
      <c r="C694" s="498"/>
    </row>
    <row r="695" spans="1:3" ht="15.75">
      <c r="A695" s="76" t="s">
        <v>335</v>
      </c>
      <c r="B695" s="76"/>
      <c r="C695" s="76"/>
    </row>
    <row r="696" spans="1:3" ht="31.5">
      <c r="A696" s="76" t="s">
        <v>336</v>
      </c>
      <c r="B696" s="76"/>
      <c r="C696" s="76"/>
    </row>
    <row r="697" spans="1:3" ht="47.25">
      <c r="A697" s="87" t="s">
        <v>640</v>
      </c>
      <c r="B697" s="76"/>
      <c r="C697" s="76"/>
    </row>
    <row r="698" spans="1:3" ht="31.5">
      <c r="A698" s="76" t="s">
        <v>326</v>
      </c>
      <c r="B698" s="76"/>
      <c r="C698" s="76"/>
    </row>
    <row r="699" spans="1:3" ht="31.5">
      <c r="A699" s="74" t="s">
        <v>327</v>
      </c>
      <c r="B699" s="76" t="s">
        <v>525</v>
      </c>
      <c r="C699" s="84">
        <v>1093.6</v>
      </c>
    </row>
    <row r="700" spans="1:3" ht="31.5">
      <c r="A700" s="74" t="s">
        <v>329</v>
      </c>
      <c r="B700" s="76" t="s">
        <v>525</v>
      </c>
      <c r="C700" s="84">
        <v>1093.6</v>
      </c>
    </row>
    <row r="701" spans="1:3" ht="31.5">
      <c r="A701" s="74" t="s">
        <v>330</v>
      </c>
      <c r="B701" s="76" t="s">
        <v>525</v>
      </c>
      <c r="C701" s="84">
        <v>1093.6</v>
      </c>
    </row>
    <row r="702" spans="1:3" ht="31.5">
      <c r="A702" s="74" t="s">
        <v>331</v>
      </c>
      <c r="B702" s="76" t="s">
        <v>525</v>
      </c>
      <c r="C702" s="84">
        <v>1093.6</v>
      </c>
    </row>
    <row r="703" spans="1:3" ht="47.25">
      <c r="A703" s="76" t="s">
        <v>332</v>
      </c>
      <c r="B703" s="76"/>
      <c r="C703" s="76">
        <v>1</v>
      </c>
    </row>
    <row r="704" spans="1:3" ht="15.75">
      <c r="A704" s="79" t="s">
        <v>333</v>
      </c>
      <c r="B704" s="498"/>
      <c r="C704" s="498">
        <v>1</v>
      </c>
    </row>
    <row r="705" spans="1:3" ht="15.75">
      <c r="A705" s="78" t="s">
        <v>334</v>
      </c>
      <c r="B705" s="498"/>
      <c r="C705" s="498"/>
    </row>
    <row r="706" spans="1:3" ht="15.75">
      <c r="A706" s="76" t="s">
        <v>335</v>
      </c>
      <c r="B706" s="76"/>
      <c r="C706" s="76"/>
    </row>
    <row r="707" spans="1:3" ht="31.5">
      <c r="A707" s="76" t="s">
        <v>336</v>
      </c>
      <c r="B707" s="76"/>
      <c r="C707" s="76"/>
    </row>
    <row r="708" spans="1:3" ht="47.25">
      <c r="A708" s="86" t="s">
        <v>641</v>
      </c>
      <c r="B708" s="76"/>
      <c r="C708" s="76"/>
    </row>
    <row r="709" spans="1:3" ht="31.5">
      <c r="A709" s="76" t="s">
        <v>326</v>
      </c>
      <c r="B709" s="76"/>
      <c r="C709" s="76"/>
    </row>
    <row r="710" spans="1:3" ht="30">
      <c r="A710" s="74" t="s">
        <v>327</v>
      </c>
      <c r="B710" s="82" t="s">
        <v>370</v>
      </c>
      <c r="C710" s="121">
        <v>1223.36</v>
      </c>
    </row>
    <row r="711" spans="1:3" ht="30">
      <c r="A711" s="74" t="s">
        <v>329</v>
      </c>
      <c r="B711" s="82" t="s">
        <v>370</v>
      </c>
      <c r="C711" s="121">
        <v>1223.36</v>
      </c>
    </row>
    <row r="712" spans="1:3" ht="30">
      <c r="A712" s="74" t="s">
        <v>330</v>
      </c>
      <c r="B712" s="82" t="s">
        <v>370</v>
      </c>
      <c r="C712" s="121">
        <v>1223.36</v>
      </c>
    </row>
    <row r="713" spans="1:3" ht="30">
      <c r="A713" s="74" t="s">
        <v>331</v>
      </c>
      <c r="B713" s="82" t="s">
        <v>370</v>
      </c>
      <c r="C713" s="76">
        <v>1223.36</v>
      </c>
    </row>
    <row r="714" spans="1:3" ht="47.25">
      <c r="A714" s="76" t="s">
        <v>332</v>
      </c>
      <c r="B714" s="76"/>
      <c r="C714" s="76">
        <v>3</v>
      </c>
    </row>
    <row r="715" spans="1:3" ht="15.75">
      <c r="A715" s="79" t="s">
        <v>333</v>
      </c>
      <c r="B715" s="498"/>
      <c r="C715" s="498">
        <v>3</v>
      </c>
    </row>
    <row r="716" spans="1:3" ht="15.75">
      <c r="A716" s="78" t="s">
        <v>334</v>
      </c>
      <c r="B716" s="498"/>
      <c r="C716" s="498"/>
    </row>
    <row r="717" spans="1:3" ht="15.75">
      <c r="A717" s="76" t="s">
        <v>335</v>
      </c>
      <c r="B717" s="76"/>
      <c r="C717" s="76"/>
    </row>
    <row r="718" spans="1:3" ht="31.5">
      <c r="A718" s="76" t="s">
        <v>336</v>
      </c>
      <c r="B718" s="76"/>
      <c r="C718" s="76"/>
    </row>
    <row r="719" spans="1:3" ht="47.25">
      <c r="A719" s="86" t="s">
        <v>642</v>
      </c>
      <c r="B719" s="76"/>
      <c r="C719" s="76"/>
    </row>
    <row r="720" spans="1:3" ht="31.5">
      <c r="A720" s="76" t="s">
        <v>326</v>
      </c>
      <c r="B720" s="76"/>
      <c r="C720" s="76"/>
    </row>
    <row r="721" spans="1:3" ht="15.75">
      <c r="A721" s="74" t="s">
        <v>327</v>
      </c>
      <c r="B721" s="76" t="s">
        <v>340</v>
      </c>
      <c r="C721" s="121">
        <v>1328.39</v>
      </c>
    </row>
    <row r="722" spans="1:3" ht="15.75">
      <c r="A722" s="74" t="s">
        <v>329</v>
      </c>
      <c r="B722" s="76" t="s">
        <v>340</v>
      </c>
      <c r="C722" s="121">
        <v>1328.39</v>
      </c>
    </row>
    <row r="723" spans="1:3" ht="15.75">
      <c r="A723" s="74" t="s">
        <v>330</v>
      </c>
      <c r="B723" s="76" t="s">
        <v>340</v>
      </c>
      <c r="C723" s="121">
        <v>1328.39</v>
      </c>
    </row>
    <row r="724" spans="1:3" ht="15.75">
      <c r="A724" s="74" t="s">
        <v>331</v>
      </c>
      <c r="B724" s="76" t="s">
        <v>340</v>
      </c>
      <c r="C724" s="76">
        <v>1328.39</v>
      </c>
    </row>
    <row r="725" spans="1:3" ht="47.25">
      <c r="A725" s="76" t="s">
        <v>332</v>
      </c>
      <c r="B725" s="76"/>
      <c r="C725" s="76">
        <v>1</v>
      </c>
    </row>
    <row r="726" spans="1:3" ht="15.75">
      <c r="A726" s="79" t="s">
        <v>333</v>
      </c>
      <c r="B726" s="498"/>
      <c r="C726" s="498">
        <v>1</v>
      </c>
    </row>
    <row r="727" spans="1:3" ht="15.75">
      <c r="A727" s="78" t="s">
        <v>334</v>
      </c>
      <c r="B727" s="498"/>
      <c r="C727" s="498"/>
    </row>
    <row r="728" spans="1:3" ht="15.75">
      <c r="A728" s="76" t="s">
        <v>335</v>
      </c>
      <c r="B728" s="76"/>
      <c r="C728" s="76"/>
    </row>
    <row r="729" spans="1:3" ht="31.5">
      <c r="A729" s="76" t="s">
        <v>336</v>
      </c>
      <c r="B729" s="76"/>
      <c r="C729" s="76"/>
    </row>
    <row r="730" spans="1:3" ht="37.5" customHeight="1">
      <c r="A730" s="88" t="s">
        <v>643</v>
      </c>
      <c r="B730" s="76"/>
      <c r="C730" s="76"/>
    </row>
    <row r="731" spans="1:3" ht="31.5">
      <c r="A731" s="76" t="s">
        <v>326</v>
      </c>
      <c r="B731" s="76"/>
      <c r="C731" s="76"/>
    </row>
    <row r="732" spans="1:3" ht="15.75">
      <c r="A732" s="74" t="s">
        <v>327</v>
      </c>
      <c r="B732" s="76" t="s">
        <v>340</v>
      </c>
      <c r="C732" s="121">
        <v>1173.92</v>
      </c>
    </row>
    <row r="733" spans="1:3" ht="15.75">
      <c r="A733" s="74" t="s">
        <v>329</v>
      </c>
      <c r="B733" s="76" t="s">
        <v>340</v>
      </c>
      <c r="C733" s="121">
        <v>1173.92</v>
      </c>
    </row>
    <row r="734" spans="1:3" ht="15.75">
      <c r="A734" s="74" t="s">
        <v>330</v>
      </c>
      <c r="B734" s="76" t="s">
        <v>340</v>
      </c>
      <c r="C734" s="121">
        <v>1173.92</v>
      </c>
    </row>
    <row r="735" spans="1:3" ht="15.75">
      <c r="A735" s="74" t="s">
        <v>331</v>
      </c>
      <c r="B735" s="76" t="s">
        <v>340</v>
      </c>
      <c r="C735" s="76">
        <v>1173.92</v>
      </c>
    </row>
    <row r="736" spans="1:3" ht="47.25">
      <c r="A736" s="76" t="s">
        <v>332</v>
      </c>
      <c r="B736" s="76"/>
      <c r="C736" s="76">
        <v>1</v>
      </c>
    </row>
    <row r="737" spans="1:3" ht="15.75">
      <c r="A737" s="79" t="s">
        <v>333</v>
      </c>
      <c r="B737" s="498"/>
      <c r="C737" s="498">
        <v>1</v>
      </c>
    </row>
    <row r="738" spans="1:3" ht="15.75">
      <c r="A738" s="78" t="s">
        <v>334</v>
      </c>
      <c r="B738" s="498"/>
      <c r="C738" s="498"/>
    </row>
    <row r="739" spans="1:3" ht="15.75">
      <c r="A739" s="76" t="s">
        <v>335</v>
      </c>
      <c r="B739" s="76"/>
      <c r="C739" s="76"/>
    </row>
    <row r="740" spans="1:3" ht="31.5">
      <c r="A740" s="76" t="s">
        <v>336</v>
      </c>
      <c r="B740" s="76"/>
      <c r="C740" s="76"/>
    </row>
    <row r="741" spans="1:3" ht="47.25">
      <c r="A741" s="86" t="s">
        <v>644</v>
      </c>
      <c r="B741" s="76"/>
      <c r="C741" s="76"/>
    </row>
    <row r="742" spans="1:3" ht="31.5">
      <c r="A742" s="76" t="s">
        <v>326</v>
      </c>
      <c r="B742" s="76"/>
      <c r="C742" s="76"/>
    </row>
    <row r="743" spans="1:3" ht="15.75">
      <c r="A743" s="74" t="s">
        <v>327</v>
      </c>
      <c r="B743" s="76" t="s">
        <v>340</v>
      </c>
      <c r="C743" s="121">
        <v>1918.45</v>
      </c>
    </row>
    <row r="744" spans="1:3" ht="15.75">
      <c r="A744" s="74" t="s">
        <v>329</v>
      </c>
      <c r="B744" s="76" t="s">
        <v>340</v>
      </c>
      <c r="C744" s="121">
        <v>1918.45</v>
      </c>
    </row>
    <row r="745" spans="1:3" ht="15.75">
      <c r="A745" s="74" t="s">
        <v>330</v>
      </c>
      <c r="B745" s="76" t="s">
        <v>340</v>
      </c>
      <c r="C745" s="121">
        <v>1918.45</v>
      </c>
    </row>
    <row r="746" spans="1:3" ht="15.75">
      <c r="A746" s="74" t="s">
        <v>331</v>
      </c>
      <c r="B746" s="76" t="s">
        <v>340</v>
      </c>
      <c r="C746" s="76">
        <v>1918.45</v>
      </c>
    </row>
    <row r="747" spans="1:3" ht="47.25">
      <c r="A747" s="76" t="s">
        <v>332</v>
      </c>
      <c r="B747" s="76"/>
      <c r="C747" s="76">
        <v>1</v>
      </c>
    </row>
    <row r="748" spans="1:3" ht="15.75">
      <c r="A748" s="79" t="s">
        <v>333</v>
      </c>
      <c r="B748" s="498"/>
      <c r="C748" s="498">
        <v>1</v>
      </c>
    </row>
    <row r="749" spans="1:3" ht="15.75">
      <c r="A749" s="78" t="s">
        <v>334</v>
      </c>
      <c r="B749" s="498"/>
      <c r="C749" s="498"/>
    </row>
    <row r="750" spans="1:3" ht="15.75">
      <c r="A750" s="76" t="s">
        <v>335</v>
      </c>
      <c r="B750" s="76"/>
      <c r="C750" s="76"/>
    </row>
    <row r="751" spans="1:3" ht="31.5">
      <c r="A751" s="76" t="s">
        <v>336</v>
      </c>
      <c r="B751" s="76"/>
      <c r="C751" s="76"/>
    </row>
    <row r="752" spans="1:3" ht="47.25">
      <c r="A752" s="86" t="s">
        <v>645</v>
      </c>
      <c r="B752" s="76"/>
      <c r="C752" s="76"/>
    </row>
    <row r="753" spans="1:3" ht="31.5">
      <c r="A753" s="76" t="s">
        <v>326</v>
      </c>
      <c r="B753" s="76"/>
      <c r="C753" s="76"/>
    </row>
    <row r="754" spans="1:3" ht="15.75">
      <c r="A754" s="74" t="s">
        <v>327</v>
      </c>
      <c r="B754" s="76" t="s">
        <v>340</v>
      </c>
      <c r="C754" s="121">
        <v>2286.07</v>
      </c>
    </row>
    <row r="755" spans="1:3" ht="15.75">
      <c r="A755" s="74" t="s">
        <v>329</v>
      </c>
      <c r="B755" s="76" t="s">
        <v>340</v>
      </c>
      <c r="C755" s="121">
        <v>2286.07</v>
      </c>
    </row>
    <row r="756" spans="1:3" ht="15.75">
      <c r="A756" s="74" t="s">
        <v>330</v>
      </c>
      <c r="B756" s="76" t="s">
        <v>340</v>
      </c>
      <c r="C756" s="121">
        <v>2286.07</v>
      </c>
    </row>
    <row r="757" spans="1:3" ht="15.75">
      <c r="A757" s="74" t="s">
        <v>331</v>
      </c>
      <c r="B757" s="76" t="s">
        <v>340</v>
      </c>
      <c r="C757" s="76">
        <v>2286.07</v>
      </c>
    </row>
    <row r="758" spans="1:3" ht="47.25">
      <c r="A758" s="76" t="s">
        <v>332</v>
      </c>
      <c r="B758" s="76"/>
      <c r="C758" s="76">
        <v>2</v>
      </c>
    </row>
    <row r="759" spans="1:3" ht="15.75">
      <c r="A759" s="79" t="s">
        <v>333</v>
      </c>
      <c r="B759" s="498"/>
      <c r="C759" s="498">
        <v>2</v>
      </c>
    </row>
    <row r="760" spans="1:3" ht="15.75">
      <c r="A760" s="78" t="s">
        <v>334</v>
      </c>
      <c r="B760" s="498"/>
      <c r="C760" s="498"/>
    </row>
    <row r="761" spans="1:3" ht="15.75">
      <c r="A761" s="76" t="s">
        <v>335</v>
      </c>
      <c r="B761" s="76"/>
      <c r="C761" s="76"/>
    </row>
    <row r="762" spans="1:3" ht="31.5">
      <c r="A762" s="76" t="s">
        <v>336</v>
      </c>
      <c r="B762" s="76"/>
      <c r="C762" s="76"/>
    </row>
    <row r="763" spans="1:3" ht="47.25">
      <c r="A763" s="86" t="s">
        <v>646</v>
      </c>
      <c r="B763" s="76"/>
      <c r="C763" s="76"/>
    </row>
    <row r="764" spans="1:3" ht="31.5">
      <c r="A764" s="76" t="s">
        <v>326</v>
      </c>
      <c r="B764" s="76"/>
      <c r="C764" s="76"/>
    </row>
    <row r="765" spans="1:3" ht="15.75">
      <c r="A765" s="74" t="s">
        <v>327</v>
      </c>
      <c r="B765" s="76" t="s">
        <v>340</v>
      </c>
      <c r="C765" s="121">
        <v>2669.14</v>
      </c>
    </row>
    <row r="766" spans="1:3" ht="15.75">
      <c r="A766" s="74" t="s">
        <v>329</v>
      </c>
      <c r="B766" s="76" t="s">
        <v>340</v>
      </c>
      <c r="C766" s="121">
        <v>2669.14</v>
      </c>
    </row>
    <row r="767" spans="1:3" ht="15.75">
      <c r="A767" s="74" t="s">
        <v>330</v>
      </c>
      <c r="B767" s="76" t="s">
        <v>340</v>
      </c>
      <c r="C767" s="121">
        <v>2669.14</v>
      </c>
    </row>
    <row r="768" spans="1:3" ht="15.75">
      <c r="A768" s="74" t="s">
        <v>331</v>
      </c>
      <c r="B768" s="76" t="s">
        <v>340</v>
      </c>
      <c r="C768" s="76">
        <v>2669.14</v>
      </c>
    </row>
    <row r="769" spans="1:3" ht="47.25">
      <c r="A769" s="76" t="s">
        <v>332</v>
      </c>
      <c r="B769" s="76"/>
      <c r="C769" s="76">
        <v>3</v>
      </c>
    </row>
    <row r="770" spans="1:3" ht="15.75">
      <c r="A770" s="79" t="s">
        <v>333</v>
      </c>
      <c r="B770" s="498"/>
      <c r="C770" s="498">
        <v>3</v>
      </c>
    </row>
    <row r="771" spans="1:3" ht="15.75">
      <c r="A771" s="78" t="s">
        <v>334</v>
      </c>
      <c r="B771" s="498"/>
      <c r="C771" s="498"/>
    </row>
    <row r="772" spans="1:3" ht="15.75">
      <c r="A772" s="76" t="s">
        <v>335</v>
      </c>
      <c r="B772" s="76"/>
      <c r="C772" s="76"/>
    </row>
    <row r="773" spans="1:3" ht="31.5">
      <c r="A773" s="76" t="s">
        <v>336</v>
      </c>
      <c r="B773" s="76"/>
      <c r="C773" s="76"/>
    </row>
    <row r="774" spans="1:3" ht="110.25">
      <c r="A774" s="86" t="s">
        <v>647</v>
      </c>
      <c r="B774" s="76"/>
      <c r="C774" s="76"/>
    </row>
    <row r="775" spans="1:3" ht="31.5">
      <c r="A775" s="76" t="s">
        <v>326</v>
      </c>
      <c r="B775" s="76"/>
      <c r="C775" s="76"/>
    </row>
    <row r="776" spans="1:3" ht="15.75">
      <c r="A776" s="74" t="s">
        <v>327</v>
      </c>
      <c r="B776" s="76" t="s">
        <v>367</v>
      </c>
      <c r="C776" s="84">
        <v>25.7</v>
      </c>
    </row>
    <row r="777" spans="1:3" ht="15.75">
      <c r="A777" s="74" t="s">
        <v>329</v>
      </c>
      <c r="B777" s="76" t="s">
        <v>367</v>
      </c>
      <c r="C777" s="84">
        <v>25.7</v>
      </c>
    </row>
    <row r="778" spans="1:3" ht="15.75">
      <c r="A778" s="74" t="s">
        <v>330</v>
      </c>
      <c r="B778" s="76" t="s">
        <v>367</v>
      </c>
      <c r="C778" s="84">
        <v>25.7</v>
      </c>
    </row>
    <row r="779" spans="1:3" ht="15.75">
      <c r="A779" s="74" t="s">
        <v>331</v>
      </c>
      <c r="B779" s="76" t="s">
        <v>367</v>
      </c>
      <c r="C779" s="84">
        <v>25.7</v>
      </c>
    </row>
    <row r="780" spans="1:3" ht="47.25">
      <c r="A780" s="76" t="s">
        <v>332</v>
      </c>
      <c r="B780" s="76"/>
      <c r="C780" s="76">
        <v>27</v>
      </c>
    </row>
    <row r="781" spans="1:3" ht="15.75">
      <c r="A781" s="79" t="s">
        <v>333</v>
      </c>
      <c r="B781" s="498"/>
      <c r="C781" s="498">
        <v>27</v>
      </c>
    </row>
    <row r="782" spans="1:3" ht="15.75">
      <c r="A782" s="78" t="s">
        <v>334</v>
      </c>
      <c r="B782" s="498"/>
      <c r="C782" s="498"/>
    </row>
    <row r="783" spans="1:3" ht="15.75">
      <c r="A783" s="76" t="s">
        <v>335</v>
      </c>
      <c r="B783" s="76"/>
      <c r="C783" s="76"/>
    </row>
    <row r="784" spans="1:3" ht="31.5">
      <c r="A784" s="76" t="s">
        <v>336</v>
      </c>
      <c r="B784" s="76"/>
      <c r="C784" s="76"/>
    </row>
    <row r="785" spans="1:3" ht="94.5">
      <c r="A785" s="87" t="s">
        <v>648</v>
      </c>
      <c r="B785" s="76"/>
      <c r="C785" s="76"/>
    </row>
    <row r="786" spans="1:3" ht="31.5">
      <c r="A786" s="76" t="s">
        <v>326</v>
      </c>
      <c r="B786" s="76"/>
      <c r="C786" s="76"/>
    </row>
    <row r="787" spans="1:3" ht="15.75">
      <c r="A787" s="74" t="s">
        <v>327</v>
      </c>
      <c r="B787" s="80" t="s">
        <v>406</v>
      </c>
      <c r="C787" s="80">
        <v>57.2</v>
      </c>
    </row>
    <row r="788" spans="1:3" ht="15.75">
      <c r="A788" s="74" t="s">
        <v>329</v>
      </c>
      <c r="B788" s="80" t="s">
        <v>406</v>
      </c>
      <c r="C788" s="80">
        <v>57.2</v>
      </c>
    </row>
    <row r="789" spans="1:3" ht="15.75">
      <c r="A789" s="74" t="s">
        <v>330</v>
      </c>
      <c r="B789" s="80" t="s">
        <v>406</v>
      </c>
      <c r="C789" s="80">
        <v>57.2</v>
      </c>
    </row>
    <row r="790" spans="1:3" ht="15.75">
      <c r="A790" s="74" t="s">
        <v>371</v>
      </c>
      <c r="B790" s="80" t="s">
        <v>406</v>
      </c>
      <c r="C790" s="80">
        <v>57.2</v>
      </c>
    </row>
    <row r="791" spans="1:3" ht="47.25">
      <c r="A791" s="81" t="s">
        <v>365</v>
      </c>
      <c r="B791" s="76"/>
      <c r="C791" s="76">
        <v>6</v>
      </c>
    </row>
    <row r="792" spans="1:3" ht="15.75">
      <c r="A792" s="79" t="s">
        <v>333</v>
      </c>
      <c r="B792" s="498"/>
      <c r="C792" s="498">
        <v>6</v>
      </c>
    </row>
    <row r="793" spans="1:3" ht="15.75">
      <c r="A793" s="78" t="s">
        <v>334</v>
      </c>
      <c r="B793" s="498"/>
      <c r="C793" s="498"/>
    </row>
    <row r="794" spans="1:3" ht="15.75">
      <c r="A794" s="81" t="s">
        <v>366</v>
      </c>
      <c r="B794" s="76"/>
      <c r="C794" s="76"/>
    </row>
    <row r="795" spans="1:3" ht="31.5">
      <c r="A795" s="76" t="s">
        <v>336</v>
      </c>
      <c r="B795" s="76"/>
      <c r="C795" s="76"/>
    </row>
    <row r="796" spans="1:3" ht="31.5">
      <c r="A796" s="87" t="s">
        <v>372</v>
      </c>
      <c r="B796" s="76"/>
      <c r="C796" s="76"/>
    </row>
    <row r="797" spans="1:3" ht="31.5">
      <c r="A797" s="76" t="s">
        <v>326</v>
      </c>
      <c r="B797" s="76"/>
      <c r="C797" s="76"/>
    </row>
    <row r="798" spans="1:3" ht="15.75">
      <c r="A798" s="74" t="s">
        <v>327</v>
      </c>
      <c r="B798" s="80" t="s">
        <v>340</v>
      </c>
      <c r="C798" s="80">
        <v>129.54</v>
      </c>
    </row>
    <row r="799" spans="1:3" ht="15.75">
      <c r="A799" s="74" t="s">
        <v>329</v>
      </c>
      <c r="B799" s="80" t="s">
        <v>340</v>
      </c>
      <c r="C799" s="80">
        <v>129.54</v>
      </c>
    </row>
    <row r="800" spans="1:3" ht="15.75">
      <c r="A800" s="74" t="s">
        <v>330</v>
      </c>
      <c r="B800" s="80" t="s">
        <v>340</v>
      </c>
      <c r="C800" s="80">
        <v>129.54</v>
      </c>
    </row>
    <row r="801" spans="1:3" ht="15.75">
      <c r="A801" s="74" t="s">
        <v>331</v>
      </c>
      <c r="B801" s="80" t="s">
        <v>340</v>
      </c>
      <c r="C801" s="80">
        <v>129.54</v>
      </c>
    </row>
    <row r="802" spans="1:3" ht="47.25">
      <c r="A802" s="76" t="s">
        <v>332</v>
      </c>
      <c r="B802" s="76"/>
      <c r="C802" s="76">
        <v>20</v>
      </c>
    </row>
    <row r="803" spans="1:3" ht="15.75">
      <c r="A803" s="79" t="s">
        <v>333</v>
      </c>
      <c r="B803" s="498"/>
      <c r="C803" s="498">
        <v>20</v>
      </c>
    </row>
    <row r="804" spans="1:3" ht="15.75">
      <c r="A804" s="78" t="s">
        <v>334</v>
      </c>
      <c r="B804" s="498"/>
      <c r="C804" s="498"/>
    </row>
    <row r="805" spans="1:3" ht="15.75">
      <c r="A805" s="76" t="s">
        <v>335</v>
      </c>
      <c r="B805" s="76"/>
      <c r="C805" s="76"/>
    </row>
    <row r="806" spans="1:3" ht="31.5">
      <c r="A806" s="76" t="s">
        <v>336</v>
      </c>
      <c r="B806" s="76"/>
      <c r="C806" s="76"/>
    </row>
    <row r="807" spans="1:3" ht="31.5">
      <c r="A807" s="86" t="s">
        <v>373</v>
      </c>
      <c r="B807" s="76"/>
      <c r="C807" s="76"/>
    </row>
    <row r="808" spans="1:3" ht="31.5">
      <c r="A808" s="76" t="s">
        <v>326</v>
      </c>
      <c r="B808" s="76"/>
      <c r="C808" s="76"/>
    </row>
    <row r="809" spans="1:3" ht="15.75">
      <c r="A809" s="74" t="s">
        <v>327</v>
      </c>
      <c r="B809" s="76" t="s">
        <v>328</v>
      </c>
      <c r="C809" s="76">
        <v>410.62</v>
      </c>
    </row>
    <row r="810" spans="1:3" ht="15.75">
      <c r="A810" s="74" t="s">
        <v>329</v>
      </c>
      <c r="B810" s="76" t="s">
        <v>328</v>
      </c>
      <c r="C810" s="76">
        <v>410.62</v>
      </c>
    </row>
    <row r="811" spans="1:3" ht="15.75">
      <c r="A811" s="74" t="s">
        <v>330</v>
      </c>
      <c r="B811" s="76" t="s">
        <v>328</v>
      </c>
      <c r="C811" s="76">
        <v>410.62</v>
      </c>
    </row>
    <row r="812" spans="1:3" ht="15.75">
      <c r="A812" s="74" t="s">
        <v>331</v>
      </c>
      <c r="B812" s="76" t="s">
        <v>328</v>
      </c>
      <c r="C812" s="76">
        <v>410.62</v>
      </c>
    </row>
    <row r="813" spans="1:3" ht="47.25">
      <c r="A813" s="76" t="s">
        <v>332</v>
      </c>
      <c r="B813" s="76"/>
      <c r="C813" s="76">
        <v>2</v>
      </c>
    </row>
    <row r="814" spans="1:3" ht="15.75">
      <c r="A814" s="79" t="s">
        <v>333</v>
      </c>
      <c r="B814" s="498"/>
      <c r="C814" s="498">
        <v>2</v>
      </c>
    </row>
    <row r="815" spans="1:3" ht="15.75">
      <c r="A815" s="78" t="s">
        <v>334</v>
      </c>
      <c r="B815" s="498"/>
      <c r="C815" s="498"/>
    </row>
    <row r="816" spans="1:3" ht="15.75">
      <c r="A816" s="76" t="s">
        <v>335</v>
      </c>
      <c r="B816" s="76"/>
      <c r="C816" s="76"/>
    </row>
    <row r="817" spans="1:3" ht="31.5">
      <c r="A817" s="76" t="s">
        <v>336</v>
      </c>
      <c r="B817" s="76"/>
      <c r="C817" s="76"/>
    </row>
    <row r="818" spans="1:3" ht="15.75">
      <c r="A818" s="86" t="s">
        <v>374</v>
      </c>
      <c r="B818" s="76"/>
      <c r="C818" s="76"/>
    </row>
    <row r="819" spans="1:3" ht="31.5">
      <c r="A819" s="76" t="s">
        <v>326</v>
      </c>
      <c r="B819" s="76"/>
      <c r="C819" s="76"/>
    </row>
    <row r="820" spans="1:3" ht="15.75">
      <c r="A820" s="74" t="s">
        <v>327</v>
      </c>
      <c r="B820" s="76" t="s">
        <v>328</v>
      </c>
      <c r="C820" s="76">
        <v>221.76</v>
      </c>
    </row>
    <row r="821" spans="1:3" ht="15.75">
      <c r="A821" s="74" t="s">
        <v>329</v>
      </c>
      <c r="B821" s="76" t="s">
        <v>328</v>
      </c>
      <c r="C821" s="76">
        <v>221.76</v>
      </c>
    </row>
    <row r="822" spans="1:3" ht="15.75">
      <c r="A822" s="74" t="s">
        <v>330</v>
      </c>
      <c r="B822" s="76" t="s">
        <v>328</v>
      </c>
      <c r="C822" s="76">
        <v>221.76</v>
      </c>
    </row>
    <row r="823" spans="1:3" ht="15.75">
      <c r="A823" s="74" t="s">
        <v>331</v>
      </c>
      <c r="B823" s="76" t="s">
        <v>328</v>
      </c>
      <c r="C823" s="76">
        <v>221.76</v>
      </c>
    </row>
    <row r="824" spans="1:3" ht="47.25">
      <c r="A824" s="76" t="s">
        <v>332</v>
      </c>
      <c r="B824" s="76"/>
      <c r="C824" s="76">
        <v>19</v>
      </c>
    </row>
    <row r="825" spans="1:3" ht="15.75">
      <c r="A825" s="79" t="s">
        <v>333</v>
      </c>
      <c r="B825" s="498"/>
      <c r="C825" s="498">
        <v>19</v>
      </c>
    </row>
    <row r="826" spans="1:3" ht="15.75">
      <c r="A826" s="78" t="s">
        <v>334</v>
      </c>
      <c r="B826" s="498"/>
      <c r="C826" s="498"/>
    </row>
    <row r="827" spans="1:3" ht="15.75">
      <c r="A827" s="76" t="s">
        <v>335</v>
      </c>
      <c r="B827" s="76"/>
      <c r="C827" s="76"/>
    </row>
    <row r="828" spans="1:3" ht="31.5">
      <c r="A828" s="76" t="s">
        <v>336</v>
      </c>
      <c r="B828" s="76"/>
      <c r="C828" s="76"/>
    </row>
    <row r="829" spans="1:3" ht="15.75">
      <c r="A829" s="86" t="s">
        <v>375</v>
      </c>
      <c r="B829" s="76"/>
      <c r="C829" s="76"/>
    </row>
    <row r="830" spans="1:3" ht="31.5">
      <c r="A830" s="76" t="s">
        <v>326</v>
      </c>
      <c r="B830" s="76"/>
      <c r="C830" s="76"/>
    </row>
    <row r="831" spans="1:3" ht="15.75">
      <c r="A831" s="74" t="s">
        <v>327</v>
      </c>
      <c r="B831" s="76" t="s">
        <v>328</v>
      </c>
      <c r="C831" s="76">
        <v>562.11</v>
      </c>
    </row>
    <row r="832" spans="1:3" ht="15.75">
      <c r="A832" s="74" t="s">
        <v>329</v>
      </c>
      <c r="B832" s="76" t="s">
        <v>328</v>
      </c>
      <c r="C832" s="76">
        <v>562.11</v>
      </c>
    </row>
    <row r="833" spans="1:3" ht="15.75">
      <c r="A833" s="74" t="s">
        <v>330</v>
      </c>
      <c r="B833" s="76" t="s">
        <v>328</v>
      </c>
      <c r="C833" s="76">
        <v>562.11</v>
      </c>
    </row>
    <row r="834" spans="1:3" ht="15.75">
      <c r="A834" s="74" t="s">
        <v>331</v>
      </c>
      <c r="B834" s="76" t="s">
        <v>328</v>
      </c>
      <c r="C834" s="76">
        <v>562.11</v>
      </c>
    </row>
    <row r="835" spans="1:3" ht="47.25">
      <c r="A835" s="76" t="s">
        <v>332</v>
      </c>
      <c r="B835" s="76"/>
      <c r="C835" s="76">
        <v>10</v>
      </c>
    </row>
    <row r="836" spans="1:3" ht="15.75">
      <c r="A836" s="79" t="s">
        <v>333</v>
      </c>
      <c r="B836" s="498"/>
      <c r="C836" s="498">
        <v>10</v>
      </c>
    </row>
    <row r="837" spans="1:3" ht="15.75">
      <c r="A837" s="78" t="s">
        <v>334</v>
      </c>
      <c r="B837" s="498"/>
      <c r="C837" s="498"/>
    </row>
    <row r="838" spans="1:3" ht="15.75">
      <c r="A838" s="76" t="s">
        <v>335</v>
      </c>
      <c r="B838" s="76"/>
      <c r="C838" s="76"/>
    </row>
    <row r="839" spans="1:3" ht="31.5">
      <c r="A839" s="76" t="s">
        <v>336</v>
      </c>
      <c r="B839" s="76"/>
      <c r="C839" s="76"/>
    </row>
    <row r="840" spans="1:3" ht="31.5">
      <c r="A840" s="86" t="s">
        <v>376</v>
      </c>
      <c r="B840" s="76"/>
      <c r="C840" s="76"/>
    </row>
    <row r="841" spans="1:3" ht="31.5">
      <c r="A841" s="76" t="s">
        <v>326</v>
      </c>
      <c r="B841" s="76"/>
      <c r="C841" s="76"/>
    </row>
    <row r="842" spans="1:3" ht="15.75">
      <c r="A842" s="74" t="s">
        <v>327</v>
      </c>
      <c r="B842" s="76" t="s">
        <v>328</v>
      </c>
      <c r="C842" s="76">
        <v>139.89</v>
      </c>
    </row>
    <row r="843" spans="1:3" ht="15.75">
      <c r="A843" s="74" t="s">
        <v>329</v>
      </c>
      <c r="B843" s="76" t="s">
        <v>328</v>
      </c>
      <c r="C843" s="76">
        <v>139.89</v>
      </c>
    </row>
    <row r="844" spans="1:3" ht="15.75">
      <c r="A844" s="74" t="s">
        <v>330</v>
      </c>
      <c r="B844" s="76" t="s">
        <v>328</v>
      </c>
      <c r="C844" s="76">
        <v>139.89</v>
      </c>
    </row>
    <row r="845" spans="1:3" ht="15.75">
      <c r="A845" s="74" t="s">
        <v>331</v>
      </c>
      <c r="B845" s="76" t="s">
        <v>328</v>
      </c>
      <c r="C845" s="76">
        <v>139.89</v>
      </c>
    </row>
    <row r="846" spans="1:3" ht="47.25">
      <c r="A846" s="76" t="s">
        <v>332</v>
      </c>
      <c r="B846" s="76"/>
      <c r="C846" s="76">
        <v>19</v>
      </c>
    </row>
    <row r="847" spans="1:3" ht="15.75">
      <c r="A847" s="79" t="s">
        <v>333</v>
      </c>
      <c r="B847" s="498"/>
      <c r="C847" s="498">
        <v>19</v>
      </c>
    </row>
    <row r="848" spans="1:3" ht="15.75">
      <c r="A848" s="78" t="s">
        <v>334</v>
      </c>
      <c r="B848" s="498"/>
      <c r="C848" s="498"/>
    </row>
    <row r="849" spans="1:3" ht="15.75">
      <c r="A849" s="76" t="s">
        <v>335</v>
      </c>
      <c r="B849" s="76"/>
      <c r="C849" s="76"/>
    </row>
    <row r="850" spans="1:3" ht="31.5">
      <c r="A850" s="76" t="s">
        <v>336</v>
      </c>
      <c r="B850" s="76"/>
      <c r="C850" s="76"/>
    </row>
    <row r="851" spans="1:3" ht="15.75">
      <c r="A851" s="86" t="s">
        <v>377</v>
      </c>
      <c r="B851" s="76"/>
      <c r="C851" s="76"/>
    </row>
    <row r="852" spans="1:3" ht="31.5">
      <c r="A852" s="76" t="s">
        <v>326</v>
      </c>
      <c r="B852" s="76"/>
      <c r="C852" s="76"/>
    </row>
    <row r="853" spans="1:3" ht="15.75">
      <c r="A853" s="74" t="s">
        <v>327</v>
      </c>
      <c r="B853" s="76" t="s">
        <v>328</v>
      </c>
      <c r="C853" s="76">
        <v>362.23</v>
      </c>
    </row>
    <row r="854" spans="1:3" ht="15.75">
      <c r="A854" s="74" t="s">
        <v>329</v>
      </c>
      <c r="B854" s="76" t="s">
        <v>328</v>
      </c>
      <c r="C854" s="76">
        <v>362.23</v>
      </c>
    </row>
    <row r="855" spans="1:3" ht="15.75">
      <c r="A855" s="74" t="s">
        <v>330</v>
      </c>
      <c r="B855" s="76" t="s">
        <v>328</v>
      </c>
      <c r="C855" s="76">
        <v>362.23</v>
      </c>
    </row>
    <row r="856" spans="1:3" ht="15.75">
      <c r="A856" s="74" t="s">
        <v>331</v>
      </c>
      <c r="B856" s="76" t="s">
        <v>328</v>
      </c>
      <c r="C856" s="76">
        <v>362.23</v>
      </c>
    </row>
    <row r="857" spans="1:3" ht="47.25">
      <c r="A857" s="76" t="s">
        <v>332</v>
      </c>
      <c r="B857" s="76"/>
      <c r="C857" s="76">
        <v>8</v>
      </c>
    </row>
    <row r="858" spans="1:3" ht="15.75">
      <c r="A858" s="79" t="s">
        <v>333</v>
      </c>
      <c r="B858" s="498"/>
      <c r="C858" s="498">
        <v>8</v>
      </c>
    </row>
    <row r="859" spans="1:3" ht="15.75">
      <c r="A859" s="78" t="s">
        <v>334</v>
      </c>
      <c r="B859" s="498"/>
      <c r="C859" s="498"/>
    </row>
    <row r="860" spans="1:3" ht="15.75">
      <c r="A860" s="76" t="s">
        <v>335</v>
      </c>
      <c r="B860" s="76"/>
      <c r="C860" s="76"/>
    </row>
    <row r="861" spans="1:3" ht="31.5">
      <c r="A861" s="76" t="s">
        <v>336</v>
      </c>
      <c r="B861" s="76"/>
      <c r="C861" s="76"/>
    </row>
    <row r="862" spans="1:3" ht="31.5">
      <c r="A862" s="86" t="s">
        <v>538</v>
      </c>
      <c r="B862" s="76"/>
      <c r="C862" s="76"/>
    </row>
    <row r="863" spans="1:3" ht="31.5">
      <c r="A863" s="76" t="s">
        <v>326</v>
      </c>
      <c r="B863" s="76"/>
      <c r="C863" s="76"/>
    </row>
    <row r="864" spans="1:3" ht="30">
      <c r="A864" s="74" t="s">
        <v>327</v>
      </c>
      <c r="B864" s="82" t="s">
        <v>378</v>
      </c>
      <c r="C864" s="121">
        <v>538.33</v>
      </c>
    </row>
    <row r="865" spans="1:3" ht="30">
      <c r="A865" s="74" t="s">
        <v>329</v>
      </c>
      <c r="B865" s="82" t="s">
        <v>378</v>
      </c>
      <c r="C865" s="121">
        <v>538.33</v>
      </c>
    </row>
    <row r="866" spans="1:3" ht="30">
      <c r="A866" s="74" t="s">
        <v>330</v>
      </c>
      <c r="B866" s="82" t="s">
        <v>378</v>
      </c>
      <c r="C866" s="121">
        <v>538.33</v>
      </c>
    </row>
    <row r="867" spans="1:3" ht="30">
      <c r="A867" s="74" t="s">
        <v>331</v>
      </c>
      <c r="B867" s="82" t="s">
        <v>378</v>
      </c>
      <c r="C867" s="76">
        <v>538.33</v>
      </c>
    </row>
    <row r="868" spans="1:3" ht="47.25">
      <c r="A868" s="76" t="s">
        <v>332</v>
      </c>
      <c r="B868" s="76"/>
      <c r="C868" s="76">
        <v>2</v>
      </c>
    </row>
    <row r="869" spans="1:3" ht="15.75">
      <c r="A869" s="79" t="s">
        <v>333</v>
      </c>
      <c r="B869" s="498"/>
      <c r="C869" s="498">
        <v>1</v>
      </c>
    </row>
    <row r="870" spans="1:3" ht="15.75">
      <c r="A870" s="78" t="s">
        <v>334</v>
      </c>
      <c r="B870" s="498"/>
      <c r="C870" s="498"/>
    </row>
    <row r="871" spans="1:3" ht="15.75">
      <c r="A871" s="76" t="s">
        <v>335</v>
      </c>
      <c r="B871" s="76"/>
      <c r="C871" s="76"/>
    </row>
    <row r="872" spans="1:3" ht="31.5">
      <c r="A872" s="76" t="s">
        <v>336</v>
      </c>
      <c r="B872" s="76"/>
      <c r="C872" s="76"/>
    </row>
    <row r="873" spans="1:3" ht="15.75">
      <c r="A873" s="86" t="s">
        <v>526</v>
      </c>
      <c r="B873" s="76"/>
      <c r="C873" s="76"/>
    </row>
    <row r="874" spans="1:3" ht="31.5">
      <c r="A874" s="76" t="s">
        <v>326</v>
      </c>
      <c r="B874" s="76"/>
      <c r="C874" s="76"/>
    </row>
    <row r="875" spans="1:3" ht="15.75">
      <c r="A875" s="74" t="s">
        <v>327</v>
      </c>
      <c r="B875" s="76" t="s">
        <v>340</v>
      </c>
      <c r="C875" s="76">
        <v>66.92</v>
      </c>
    </row>
    <row r="876" spans="1:3" ht="15.75">
      <c r="A876" s="74" t="s">
        <v>329</v>
      </c>
      <c r="B876" s="76" t="s">
        <v>340</v>
      </c>
      <c r="C876" s="76">
        <v>66.92</v>
      </c>
    </row>
    <row r="877" spans="1:3" ht="15.75">
      <c r="A877" s="74" t="s">
        <v>330</v>
      </c>
      <c r="B877" s="76" t="s">
        <v>340</v>
      </c>
      <c r="C877" s="76">
        <v>66.92</v>
      </c>
    </row>
    <row r="878" spans="1:3" ht="15.75">
      <c r="A878" s="74" t="s">
        <v>331</v>
      </c>
      <c r="B878" s="76" t="s">
        <v>340</v>
      </c>
      <c r="C878" s="76">
        <v>66.92</v>
      </c>
    </row>
    <row r="879" spans="1:3" ht="47.25">
      <c r="A879" s="76" t="s">
        <v>332</v>
      </c>
      <c r="B879" s="76"/>
      <c r="C879" s="76">
        <v>1</v>
      </c>
    </row>
    <row r="880" spans="1:3" ht="15.75">
      <c r="A880" s="79" t="s">
        <v>333</v>
      </c>
      <c r="B880" s="498"/>
      <c r="C880" s="498">
        <v>1</v>
      </c>
    </row>
    <row r="881" spans="1:3" ht="15.75">
      <c r="A881" s="78" t="s">
        <v>334</v>
      </c>
      <c r="B881" s="498"/>
      <c r="C881" s="498"/>
    </row>
    <row r="882" spans="1:3" ht="15.75">
      <c r="A882" s="76" t="s">
        <v>335</v>
      </c>
      <c r="B882" s="76"/>
      <c r="C882" s="76"/>
    </row>
    <row r="883" spans="1:3" ht="31.5">
      <c r="A883" s="76" t="s">
        <v>336</v>
      </c>
      <c r="B883" s="76"/>
      <c r="C883" s="76"/>
    </row>
    <row r="884" spans="1:3" ht="47.25">
      <c r="A884" s="87" t="s">
        <v>379</v>
      </c>
      <c r="B884" s="76"/>
      <c r="C884" s="76"/>
    </row>
    <row r="885" spans="1:3" ht="31.5">
      <c r="A885" s="76" t="s">
        <v>326</v>
      </c>
      <c r="B885" s="76"/>
      <c r="C885" s="76"/>
    </row>
    <row r="886" spans="1:3" ht="15.75">
      <c r="A886" s="74" t="s">
        <v>327</v>
      </c>
      <c r="B886" s="76" t="s">
        <v>362</v>
      </c>
      <c r="C886" s="121">
        <v>832.23</v>
      </c>
    </row>
    <row r="887" spans="1:3" ht="15.75">
      <c r="A887" s="74" t="s">
        <v>329</v>
      </c>
      <c r="B887" s="76" t="s">
        <v>362</v>
      </c>
      <c r="C887" s="121">
        <v>832.23</v>
      </c>
    </row>
    <row r="888" spans="1:3" ht="15.75">
      <c r="A888" s="74" t="s">
        <v>330</v>
      </c>
      <c r="B888" s="76" t="s">
        <v>362</v>
      </c>
      <c r="C888" s="121">
        <v>832.23</v>
      </c>
    </row>
    <row r="889" spans="1:3" ht="15.75">
      <c r="A889" s="74" t="s">
        <v>331</v>
      </c>
      <c r="B889" s="76" t="s">
        <v>362</v>
      </c>
      <c r="C889" s="76">
        <v>832.23</v>
      </c>
    </row>
    <row r="890" spans="1:3" ht="47.25">
      <c r="A890" s="76" t="s">
        <v>332</v>
      </c>
      <c r="B890" s="76"/>
      <c r="C890" s="76">
        <v>26</v>
      </c>
    </row>
    <row r="891" spans="1:3" ht="15.75">
      <c r="A891" s="79" t="s">
        <v>333</v>
      </c>
      <c r="B891" s="498"/>
      <c r="C891" s="498">
        <v>26</v>
      </c>
    </row>
    <row r="892" spans="1:3" ht="15.75">
      <c r="A892" s="78" t="s">
        <v>334</v>
      </c>
      <c r="B892" s="498"/>
      <c r="C892" s="498"/>
    </row>
    <row r="893" spans="1:3" ht="15.75">
      <c r="A893" s="76" t="s">
        <v>335</v>
      </c>
      <c r="B893" s="76"/>
      <c r="C893" s="76"/>
    </row>
    <row r="894" spans="1:3" ht="31.5">
      <c r="A894" s="76" t="s">
        <v>336</v>
      </c>
      <c r="B894" s="76"/>
      <c r="C894" s="76"/>
    </row>
    <row r="895" spans="1:3" ht="47.25">
      <c r="A895" s="86" t="s">
        <v>380</v>
      </c>
      <c r="B895" s="76"/>
      <c r="C895" s="76"/>
    </row>
    <row r="896" spans="1:3" ht="31.5">
      <c r="A896" s="76" t="s">
        <v>326</v>
      </c>
      <c r="B896" s="76"/>
      <c r="C896" s="76"/>
    </row>
    <row r="897" spans="1:3" ht="15.75">
      <c r="A897" s="74" t="s">
        <v>327</v>
      </c>
      <c r="B897" s="76" t="s">
        <v>340</v>
      </c>
      <c r="C897" s="121">
        <v>416.04</v>
      </c>
    </row>
    <row r="898" spans="1:3" ht="15.75">
      <c r="A898" s="74" t="s">
        <v>329</v>
      </c>
      <c r="B898" s="76" t="s">
        <v>340</v>
      </c>
      <c r="C898" s="121">
        <v>416.04</v>
      </c>
    </row>
    <row r="899" spans="1:3" ht="15.75">
      <c r="A899" s="74" t="s">
        <v>330</v>
      </c>
      <c r="B899" s="76" t="s">
        <v>340</v>
      </c>
      <c r="C899" s="121">
        <v>416.04</v>
      </c>
    </row>
    <row r="900" spans="1:3" ht="15.75">
      <c r="A900" s="74" t="s">
        <v>331</v>
      </c>
      <c r="B900" s="76" t="s">
        <v>340</v>
      </c>
      <c r="C900" s="76">
        <v>416.04</v>
      </c>
    </row>
    <row r="901" spans="1:3" ht="47.25">
      <c r="A901" s="76" t="s">
        <v>332</v>
      </c>
      <c r="B901" s="76"/>
      <c r="C901" s="76">
        <v>23</v>
      </c>
    </row>
    <row r="902" spans="1:3" ht="15.75">
      <c r="A902" s="79" t="s">
        <v>333</v>
      </c>
      <c r="B902" s="498"/>
      <c r="C902" s="498">
        <v>22</v>
      </c>
    </row>
    <row r="903" spans="1:3" ht="15.75">
      <c r="A903" s="78" t="s">
        <v>334</v>
      </c>
      <c r="B903" s="498"/>
      <c r="C903" s="498"/>
    </row>
    <row r="904" spans="1:3" ht="15.75">
      <c r="A904" s="76" t="s">
        <v>335</v>
      </c>
      <c r="B904" s="76"/>
      <c r="C904" s="76"/>
    </row>
    <row r="905" spans="1:3" ht="31.5">
      <c r="A905" s="76" t="s">
        <v>336</v>
      </c>
      <c r="B905" s="76"/>
      <c r="C905" s="76"/>
    </row>
    <row r="906" spans="1:3" ht="78.75">
      <c r="A906" s="86" t="s">
        <v>649</v>
      </c>
      <c r="B906" s="121"/>
      <c r="C906" s="121"/>
    </row>
    <row r="907" spans="1:3" ht="31.5">
      <c r="A907" s="121" t="s">
        <v>326</v>
      </c>
      <c r="B907" s="121"/>
      <c r="C907" s="121"/>
    </row>
    <row r="908" spans="1:3" ht="15.75">
      <c r="A908" s="120" t="s">
        <v>327</v>
      </c>
      <c r="B908" s="121" t="s">
        <v>384</v>
      </c>
      <c r="C908" s="121">
        <v>1.43</v>
      </c>
    </row>
    <row r="909" spans="1:3" ht="15.75">
      <c r="A909" s="120" t="s">
        <v>329</v>
      </c>
      <c r="B909" s="121" t="s">
        <v>384</v>
      </c>
      <c r="C909" s="121">
        <v>1.43</v>
      </c>
    </row>
    <row r="910" spans="1:3" ht="15.75">
      <c r="A910" s="120" t="s">
        <v>330</v>
      </c>
      <c r="B910" s="121" t="s">
        <v>384</v>
      </c>
      <c r="C910" s="121">
        <v>1.43</v>
      </c>
    </row>
    <row r="911" spans="1:3" ht="15.75">
      <c r="A911" s="120" t="s">
        <v>331</v>
      </c>
      <c r="B911" s="121" t="s">
        <v>384</v>
      </c>
      <c r="C911" s="121">
        <v>1.43</v>
      </c>
    </row>
    <row r="912" spans="1:3" ht="47.25">
      <c r="A912" s="121" t="s">
        <v>332</v>
      </c>
      <c r="B912" s="121"/>
      <c r="C912" s="121">
        <v>3</v>
      </c>
    </row>
    <row r="913" spans="1:3" ht="15.75">
      <c r="A913" s="79" t="s">
        <v>333</v>
      </c>
      <c r="B913" s="498"/>
      <c r="C913" s="498">
        <v>3</v>
      </c>
    </row>
    <row r="914" spans="1:3" ht="15.75">
      <c r="A914" s="78" t="s">
        <v>334</v>
      </c>
      <c r="B914" s="498"/>
      <c r="C914" s="498"/>
    </row>
    <row r="915" spans="1:3" ht="15.75">
      <c r="A915" s="121" t="s">
        <v>335</v>
      </c>
      <c r="B915" s="121"/>
      <c r="C915" s="121"/>
    </row>
    <row r="916" spans="1:3" ht="31.5">
      <c r="A916" s="121" t="s">
        <v>336</v>
      </c>
      <c r="B916" s="121"/>
      <c r="C916" s="121"/>
    </row>
    <row r="917" spans="1:3" ht="15.75">
      <c r="A917" s="86" t="s">
        <v>650</v>
      </c>
      <c r="B917" s="76"/>
      <c r="C917" s="80"/>
    </row>
    <row r="918" spans="1:3" ht="31.5">
      <c r="A918" s="76" t="s">
        <v>326</v>
      </c>
      <c r="B918" s="76"/>
      <c r="C918" s="76"/>
    </row>
    <row r="919" spans="1:3" ht="15.75">
      <c r="A919" s="74" t="s">
        <v>327</v>
      </c>
      <c r="B919" s="76" t="s">
        <v>328</v>
      </c>
      <c r="C919" s="76">
        <v>633.44</v>
      </c>
    </row>
    <row r="920" spans="1:3" ht="15.75">
      <c r="A920" s="74" t="s">
        <v>329</v>
      </c>
      <c r="B920" s="76" t="s">
        <v>328</v>
      </c>
      <c r="C920" s="76">
        <v>633.44</v>
      </c>
    </row>
    <row r="921" spans="1:3" ht="15.75">
      <c r="A921" s="74" t="s">
        <v>330</v>
      </c>
      <c r="B921" s="76" t="s">
        <v>328</v>
      </c>
      <c r="C921" s="76">
        <v>633.44</v>
      </c>
    </row>
    <row r="922" spans="1:3" ht="15.75">
      <c r="A922" s="74" t="s">
        <v>331</v>
      </c>
      <c r="B922" s="76" t="s">
        <v>328</v>
      </c>
      <c r="C922" s="76">
        <v>633.44</v>
      </c>
    </row>
    <row r="923" spans="1:3" ht="47.25">
      <c r="A923" s="76" t="s">
        <v>332</v>
      </c>
      <c r="B923" s="76"/>
      <c r="C923" s="76">
        <v>1</v>
      </c>
    </row>
    <row r="924" spans="1:3" ht="15.75">
      <c r="A924" s="79" t="s">
        <v>333</v>
      </c>
      <c r="B924" s="498"/>
      <c r="C924" s="498">
        <v>1</v>
      </c>
    </row>
    <row r="925" spans="1:3" ht="15.75">
      <c r="A925" s="78" t="s">
        <v>334</v>
      </c>
      <c r="B925" s="498"/>
      <c r="C925" s="498"/>
    </row>
    <row r="926" spans="1:3" ht="15.75">
      <c r="A926" s="76" t="s">
        <v>335</v>
      </c>
      <c r="B926" s="76"/>
      <c r="C926" s="76"/>
    </row>
    <row r="927" spans="1:3" ht="31.5">
      <c r="A927" s="76" t="s">
        <v>336</v>
      </c>
      <c r="B927" s="76"/>
      <c r="C927" s="76"/>
    </row>
    <row r="928" spans="1:3" ht="110.25">
      <c r="A928" s="86" t="s">
        <v>651</v>
      </c>
      <c r="B928" s="76"/>
      <c r="C928" s="76"/>
    </row>
    <row r="929" spans="1:3" ht="31.5">
      <c r="A929" s="76" t="s">
        <v>326</v>
      </c>
      <c r="B929" s="76"/>
      <c r="C929" s="76"/>
    </row>
    <row r="930" spans="1:3" ht="15.75">
      <c r="A930" s="74" t="s">
        <v>327</v>
      </c>
      <c r="B930" s="76" t="s">
        <v>367</v>
      </c>
      <c r="C930" s="121">
        <v>21.66</v>
      </c>
    </row>
    <row r="931" spans="1:3" ht="15.75">
      <c r="A931" s="74" t="s">
        <v>329</v>
      </c>
      <c r="B931" s="76" t="s">
        <v>367</v>
      </c>
      <c r="C931" s="121">
        <v>21.66</v>
      </c>
    </row>
    <row r="932" spans="1:3" ht="15.75">
      <c r="A932" s="74" t="s">
        <v>330</v>
      </c>
      <c r="B932" s="76" t="s">
        <v>367</v>
      </c>
      <c r="C932" s="121">
        <v>21.66</v>
      </c>
    </row>
    <row r="933" spans="1:3" ht="15.75">
      <c r="A933" s="74" t="s">
        <v>331</v>
      </c>
      <c r="B933" s="76" t="s">
        <v>367</v>
      </c>
      <c r="C933" s="76">
        <v>21.66</v>
      </c>
    </row>
    <row r="934" spans="1:3" ht="31.5" customHeight="1">
      <c r="A934" s="498" t="s">
        <v>332</v>
      </c>
      <c r="B934" s="498"/>
      <c r="C934" s="498">
        <v>16</v>
      </c>
    </row>
    <row r="935" spans="1:3" ht="15">
      <c r="A935" s="498"/>
      <c r="B935" s="498"/>
      <c r="C935" s="498"/>
    </row>
    <row r="936" spans="1:3" ht="15.75">
      <c r="A936" s="79" t="s">
        <v>333</v>
      </c>
      <c r="B936" s="498"/>
      <c r="C936" s="498">
        <v>16</v>
      </c>
    </row>
    <row r="937" spans="1:3" ht="15.75">
      <c r="A937" s="78" t="s">
        <v>334</v>
      </c>
      <c r="B937" s="498"/>
      <c r="C937" s="498"/>
    </row>
    <row r="938" spans="1:3" ht="15.75">
      <c r="A938" s="76" t="s">
        <v>335</v>
      </c>
      <c r="B938" s="76"/>
      <c r="C938" s="76"/>
    </row>
    <row r="939" spans="1:3" ht="31.5">
      <c r="A939" s="76" t="s">
        <v>336</v>
      </c>
      <c r="B939" s="76"/>
      <c r="C939" s="76"/>
    </row>
    <row r="940" spans="1:3" ht="47.25">
      <c r="A940" s="86" t="s">
        <v>652</v>
      </c>
      <c r="B940" s="76"/>
      <c r="C940" s="76"/>
    </row>
    <row r="941" spans="1:3" ht="31.5">
      <c r="A941" s="76" t="s">
        <v>326</v>
      </c>
      <c r="B941" s="76"/>
      <c r="C941" s="76"/>
    </row>
    <row r="942" spans="1:3" ht="15" customHeight="1">
      <c r="A942" s="74" t="s">
        <v>327</v>
      </c>
      <c r="B942" s="76" t="s">
        <v>381</v>
      </c>
      <c r="C942" s="121">
        <v>4.58</v>
      </c>
    </row>
    <row r="943" spans="1:3" ht="15.75">
      <c r="A943" s="74" t="s">
        <v>329</v>
      </c>
      <c r="B943" s="76" t="s">
        <v>381</v>
      </c>
      <c r="C943" s="121">
        <v>4.58</v>
      </c>
    </row>
    <row r="944" spans="1:3" ht="15.75">
      <c r="A944" s="74" t="s">
        <v>330</v>
      </c>
      <c r="B944" s="76" t="s">
        <v>381</v>
      </c>
      <c r="C944" s="121">
        <v>4.58</v>
      </c>
    </row>
    <row r="945" spans="1:3" ht="15.75">
      <c r="A945" s="74" t="s">
        <v>331</v>
      </c>
      <c r="B945" s="76" t="s">
        <v>381</v>
      </c>
      <c r="C945" s="76">
        <v>4.58</v>
      </c>
    </row>
    <row r="946" spans="1:3" ht="47.25">
      <c r="A946" s="76" t="s">
        <v>332</v>
      </c>
      <c r="B946" s="76"/>
      <c r="C946" s="76">
        <v>19</v>
      </c>
    </row>
    <row r="947" spans="1:3" ht="15.75">
      <c r="A947" s="79" t="s">
        <v>333</v>
      </c>
      <c r="B947" s="498"/>
      <c r="C947" s="498">
        <v>19</v>
      </c>
    </row>
    <row r="948" spans="1:3" ht="15.75">
      <c r="A948" s="78" t="s">
        <v>334</v>
      </c>
      <c r="B948" s="498"/>
      <c r="C948" s="498"/>
    </row>
    <row r="949" spans="1:3" ht="15.75">
      <c r="A949" s="76" t="s">
        <v>335</v>
      </c>
      <c r="B949" s="76"/>
      <c r="C949" s="76"/>
    </row>
    <row r="950" spans="1:3" ht="31.5">
      <c r="A950" s="76" t="s">
        <v>336</v>
      </c>
      <c r="B950" s="76"/>
      <c r="C950" s="76"/>
    </row>
    <row r="951" spans="1:3" ht="47.25">
      <c r="A951" s="86" t="s">
        <v>653</v>
      </c>
      <c r="B951" s="76"/>
      <c r="C951" s="76"/>
    </row>
    <row r="952" spans="1:3" ht="31.5">
      <c r="A952" s="76" t="s">
        <v>326</v>
      </c>
      <c r="B952" s="76"/>
      <c r="C952" s="76"/>
    </row>
    <row r="953" spans="1:3" ht="31.5">
      <c r="A953" s="74" t="s">
        <v>327</v>
      </c>
      <c r="B953" s="76" t="s">
        <v>354</v>
      </c>
      <c r="C953" s="76">
        <v>164.68</v>
      </c>
    </row>
    <row r="954" spans="1:3" ht="31.5">
      <c r="A954" s="74" t="s">
        <v>329</v>
      </c>
      <c r="B954" s="76" t="s">
        <v>354</v>
      </c>
      <c r="C954" s="121">
        <v>164.68</v>
      </c>
    </row>
    <row r="955" spans="1:3" ht="31.5">
      <c r="A955" s="74" t="s">
        <v>330</v>
      </c>
      <c r="B955" s="76" t="s">
        <v>354</v>
      </c>
      <c r="C955" s="121">
        <v>164.68</v>
      </c>
    </row>
    <row r="956" spans="1:3" ht="31.5">
      <c r="A956" s="74" t="s">
        <v>331</v>
      </c>
      <c r="B956" s="76" t="s">
        <v>354</v>
      </c>
      <c r="C956" s="121">
        <v>164.68</v>
      </c>
    </row>
    <row r="957" spans="1:3" ht="47.25">
      <c r="A957" s="76" t="s">
        <v>332</v>
      </c>
      <c r="B957" s="76"/>
      <c r="C957" s="76">
        <v>262</v>
      </c>
    </row>
    <row r="958" spans="1:3" ht="15.75">
      <c r="A958" s="79" t="s">
        <v>333</v>
      </c>
      <c r="B958" s="498"/>
      <c r="C958" s="498">
        <v>261</v>
      </c>
    </row>
    <row r="959" spans="1:3" ht="15.75">
      <c r="A959" s="78" t="s">
        <v>334</v>
      </c>
      <c r="B959" s="498"/>
      <c r="C959" s="498"/>
    </row>
    <row r="960" spans="1:3" ht="15.75">
      <c r="A960" s="76" t="s">
        <v>335</v>
      </c>
      <c r="B960" s="76"/>
      <c r="C960" s="76"/>
    </row>
    <row r="961" spans="1:3" ht="31.5">
      <c r="A961" s="76" t="s">
        <v>336</v>
      </c>
      <c r="B961" s="76"/>
      <c r="C961" s="76"/>
    </row>
    <row r="962" spans="1:3" ht="47.25">
      <c r="A962" s="86" t="s">
        <v>654</v>
      </c>
      <c r="B962" s="76"/>
      <c r="C962" s="76"/>
    </row>
    <row r="963" spans="1:3" ht="31.5">
      <c r="A963" s="76" t="s">
        <v>326</v>
      </c>
      <c r="B963" s="76"/>
      <c r="C963" s="76"/>
    </row>
    <row r="964" spans="1:3" ht="15.75">
      <c r="A964" s="74" t="s">
        <v>327</v>
      </c>
      <c r="B964" s="76" t="s">
        <v>382</v>
      </c>
      <c r="C964" s="76">
        <v>170.36</v>
      </c>
    </row>
    <row r="965" spans="1:3" ht="15.75">
      <c r="A965" s="74" t="s">
        <v>329</v>
      </c>
      <c r="B965" s="76" t="s">
        <v>382</v>
      </c>
      <c r="C965" s="121">
        <v>170.36</v>
      </c>
    </row>
    <row r="966" spans="1:3" ht="15.75">
      <c r="A966" s="74" t="s">
        <v>330</v>
      </c>
      <c r="B966" s="76" t="s">
        <v>382</v>
      </c>
      <c r="C966" s="121">
        <v>170.36</v>
      </c>
    </row>
    <row r="967" spans="1:3" ht="15.75">
      <c r="A967" s="74" t="s">
        <v>331</v>
      </c>
      <c r="B967" s="76" t="s">
        <v>382</v>
      </c>
      <c r="C967" s="121">
        <v>170.36</v>
      </c>
    </row>
    <row r="968" spans="1:3" ht="47.25">
      <c r="A968" s="76" t="s">
        <v>332</v>
      </c>
      <c r="B968" s="76"/>
      <c r="C968" s="76">
        <v>367</v>
      </c>
    </row>
    <row r="969" spans="1:3" ht="15.75">
      <c r="A969" s="79" t="s">
        <v>333</v>
      </c>
      <c r="B969" s="498"/>
      <c r="C969" s="498">
        <v>366</v>
      </c>
    </row>
    <row r="970" spans="1:3" ht="15.75">
      <c r="A970" s="78" t="s">
        <v>334</v>
      </c>
      <c r="B970" s="498"/>
      <c r="C970" s="498"/>
    </row>
    <row r="971" spans="1:3" ht="15.75">
      <c r="A971" s="76" t="s">
        <v>335</v>
      </c>
      <c r="B971" s="76"/>
      <c r="C971" s="76"/>
    </row>
    <row r="972" spans="1:3" ht="31.5">
      <c r="A972" s="76" t="s">
        <v>336</v>
      </c>
      <c r="B972" s="76"/>
      <c r="C972" s="76"/>
    </row>
    <row r="973" spans="1:3" ht="31.5">
      <c r="A973" s="86" t="s">
        <v>655</v>
      </c>
      <c r="B973" s="76"/>
      <c r="C973" s="76"/>
    </row>
    <row r="974" spans="1:3" ht="31.5">
      <c r="A974" s="76" t="s">
        <v>326</v>
      </c>
      <c r="B974" s="76"/>
      <c r="C974" s="76"/>
    </row>
    <row r="975" spans="1:3" ht="15.75">
      <c r="A975" s="74" t="s">
        <v>327</v>
      </c>
      <c r="B975" s="76" t="s">
        <v>362</v>
      </c>
      <c r="C975" s="121">
        <v>1273.75</v>
      </c>
    </row>
    <row r="976" spans="1:3" ht="15.75">
      <c r="A976" s="74" t="s">
        <v>329</v>
      </c>
      <c r="B976" s="76" t="s">
        <v>362</v>
      </c>
      <c r="C976" s="121">
        <v>1273.75</v>
      </c>
    </row>
    <row r="977" spans="1:3" ht="15.75">
      <c r="A977" s="74" t="s">
        <v>330</v>
      </c>
      <c r="B977" s="76" t="s">
        <v>362</v>
      </c>
      <c r="C977" s="121">
        <v>1273.75</v>
      </c>
    </row>
    <row r="978" spans="1:3" ht="15.75">
      <c r="A978" s="74" t="s">
        <v>331</v>
      </c>
      <c r="B978" s="76" t="s">
        <v>362</v>
      </c>
      <c r="C978" s="76">
        <v>1273.75</v>
      </c>
    </row>
    <row r="979" spans="1:3" ht="47.25">
      <c r="A979" s="76" t="s">
        <v>332</v>
      </c>
      <c r="B979" s="76"/>
      <c r="C979" s="76">
        <v>23</v>
      </c>
    </row>
    <row r="980" spans="1:3" ht="15.75">
      <c r="A980" s="79" t="s">
        <v>333</v>
      </c>
      <c r="B980" s="498"/>
      <c r="C980" s="498">
        <v>23</v>
      </c>
    </row>
    <row r="981" spans="1:3" ht="15.75">
      <c r="A981" s="78" t="s">
        <v>334</v>
      </c>
      <c r="B981" s="498"/>
      <c r="C981" s="498"/>
    </row>
    <row r="982" spans="1:3" ht="15.75">
      <c r="A982" s="76" t="s">
        <v>335</v>
      </c>
      <c r="B982" s="76"/>
      <c r="C982" s="76"/>
    </row>
    <row r="983" spans="1:3" ht="31.5">
      <c r="A983" s="76" t="s">
        <v>336</v>
      </c>
      <c r="B983" s="76"/>
      <c r="C983" s="76"/>
    </row>
    <row r="984" spans="1:3" ht="31.5">
      <c r="A984" s="86" t="s">
        <v>656</v>
      </c>
      <c r="B984" s="76"/>
      <c r="C984" s="76"/>
    </row>
    <row r="985" spans="1:3" ht="31.5">
      <c r="A985" s="76" t="s">
        <v>326</v>
      </c>
      <c r="B985" s="76"/>
      <c r="C985" s="76"/>
    </row>
    <row r="986" spans="1:3" ht="15.75">
      <c r="A986" s="74" t="s">
        <v>327</v>
      </c>
      <c r="B986" s="76" t="s">
        <v>340</v>
      </c>
      <c r="C986" s="121">
        <v>403.68</v>
      </c>
    </row>
    <row r="987" spans="1:3" ht="15.75">
      <c r="A987" s="74" t="s">
        <v>329</v>
      </c>
      <c r="B987" s="76" t="s">
        <v>340</v>
      </c>
      <c r="C987" s="121">
        <v>403.68</v>
      </c>
    </row>
    <row r="988" spans="1:3" ht="15.75">
      <c r="A988" s="74" t="s">
        <v>330</v>
      </c>
      <c r="B988" s="76" t="s">
        <v>340</v>
      </c>
      <c r="C988" s="121">
        <v>403.68</v>
      </c>
    </row>
    <row r="989" spans="1:3" ht="15.75">
      <c r="A989" s="74" t="s">
        <v>331</v>
      </c>
      <c r="B989" s="76" t="s">
        <v>340</v>
      </c>
      <c r="C989" s="76">
        <v>403.68</v>
      </c>
    </row>
    <row r="990" spans="1:3" ht="47.25">
      <c r="A990" s="76" t="s">
        <v>332</v>
      </c>
      <c r="B990" s="76"/>
      <c r="C990" s="76">
        <v>13</v>
      </c>
    </row>
    <row r="991" spans="1:3" ht="15.75">
      <c r="A991" s="79" t="s">
        <v>333</v>
      </c>
      <c r="B991" s="498"/>
      <c r="C991" s="498">
        <v>13</v>
      </c>
    </row>
    <row r="992" spans="1:3" ht="15.75">
      <c r="A992" s="78" t="s">
        <v>334</v>
      </c>
      <c r="B992" s="498"/>
      <c r="C992" s="498"/>
    </row>
    <row r="993" spans="1:3" ht="15.75">
      <c r="A993" s="76" t="s">
        <v>335</v>
      </c>
      <c r="B993" s="76"/>
      <c r="C993" s="76"/>
    </row>
    <row r="994" spans="1:3" ht="31.5">
      <c r="A994" s="76" t="s">
        <v>336</v>
      </c>
      <c r="B994" s="76"/>
      <c r="C994" s="76"/>
    </row>
    <row r="995" spans="1:3" ht="112.5" customHeight="1">
      <c r="A995" s="88" t="s">
        <v>657</v>
      </c>
      <c r="B995" s="76"/>
      <c r="C995" s="76"/>
    </row>
    <row r="996" spans="1:3" ht="31.5">
      <c r="A996" s="76" t="s">
        <v>326</v>
      </c>
      <c r="B996" s="76"/>
      <c r="C996" s="76"/>
    </row>
    <row r="997" spans="1:3" ht="15.75">
      <c r="A997" s="74" t="s">
        <v>327</v>
      </c>
      <c r="B997" s="76" t="s">
        <v>383</v>
      </c>
      <c r="C997" s="121">
        <v>63.19</v>
      </c>
    </row>
    <row r="998" spans="1:3" ht="15.75">
      <c r="A998" s="74" t="s">
        <v>329</v>
      </c>
      <c r="B998" s="76" t="s">
        <v>383</v>
      </c>
      <c r="C998" s="121">
        <v>63.19</v>
      </c>
    </row>
    <row r="999" spans="1:3" ht="15.75">
      <c r="A999" s="74" t="s">
        <v>330</v>
      </c>
      <c r="B999" s="76" t="s">
        <v>383</v>
      </c>
      <c r="C999" s="121">
        <v>63.19</v>
      </c>
    </row>
    <row r="1000" spans="1:3" ht="15.75">
      <c r="A1000" s="74" t="s">
        <v>331</v>
      </c>
      <c r="B1000" s="76" t="s">
        <v>383</v>
      </c>
      <c r="C1000" s="76">
        <v>63.19</v>
      </c>
    </row>
    <row r="1001" spans="1:3" ht="47.25">
      <c r="A1001" s="76" t="s">
        <v>332</v>
      </c>
      <c r="B1001" s="76"/>
      <c r="C1001" s="76">
        <v>36</v>
      </c>
    </row>
    <row r="1002" spans="1:3" ht="15.75">
      <c r="A1002" s="79" t="s">
        <v>333</v>
      </c>
      <c r="B1002" s="498"/>
      <c r="C1002" s="498">
        <v>36</v>
      </c>
    </row>
    <row r="1003" spans="1:3" ht="15.75">
      <c r="A1003" s="78" t="s">
        <v>334</v>
      </c>
      <c r="B1003" s="498"/>
      <c r="C1003" s="498"/>
    </row>
    <row r="1004" spans="1:3" ht="15.75">
      <c r="A1004" s="76" t="s">
        <v>335</v>
      </c>
      <c r="B1004" s="76"/>
      <c r="C1004" s="76"/>
    </row>
    <row r="1005" spans="1:3" ht="31.5">
      <c r="A1005" s="76" t="s">
        <v>336</v>
      </c>
      <c r="B1005" s="76"/>
      <c r="C1005" s="76"/>
    </row>
    <row r="1006" spans="1:3" ht="126">
      <c r="A1006" s="88" t="s">
        <v>658</v>
      </c>
      <c r="B1006" s="121"/>
      <c r="C1006" s="121"/>
    </row>
    <row r="1007" spans="1:3" ht="31.5">
      <c r="A1007" s="121" t="s">
        <v>326</v>
      </c>
      <c r="B1007" s="121"/>
      <c r="C1007" s="121"/>
    </row>
    <row r="1008" spans="1:3" ht="15.75">
      <c r="A1008" s="120" t="s">
        <v>327</v>
      </c>
      <c r="B1008" s="121" t="s">
        <v>383</v>
      </c>
      <c r="C1008" s="121">
        <v>65.18</v>
      </c>
    </row>
    <row r="1009" spans="1:3" ht="15.75">
      <c r="A1009" s="120" t="s">
        <v>329</v>
      </c>
      <c r="B1009" s="121" t="s">
        <v>383</v>
      </c>
      <c r="C1009" s="121">
        <v>65.18</v>
      </c>
    </row>
    <row r="1010" spans="1:3" ht="15.75">
      <c r="A1010" s="120" t="s">
        <v>330</v>
      </c>
      <c r="B1010" s="121" t="s">
        <v>383</v>
      </c>
      <c r="C1010" s="121">
        <v>65.18</v>
      </c>
    </row>
    <row r="1011" spans="1:3" ht="15.75">
      <c r="A1011" s="120" t="s">
        <v>331</v>
      </c>
      <c r="B1011" s="121" t="s">
        <v>383</v>
      </c>
      <c r="C1011" s="121">
        <v>65.18</v>
      </c>
    </row>
    <row r="1012" spans="1:3" ht="47.25">
      <c r="A1012" s="121" t="s">
        <v>332</v>
      </c>
      <c r="B1012" s="121"/>
      <c r="C1012" s="121">
        <v>2</v>
      </c>
    </row>
    <row r="1013" spans="1:3" ht="15.75">
      <c r="A1013" s="79" t="s">
        <v>333</v>
      </c>
      <c r="B1013" s="498"/>
      <c r="C1013" s="498">
        <v>2</v>
      </c>
    </row>
    <row r="1014" spans="1:3" ht="15.75">
      <c r="A1014" s="78" t="s">
        <v>334</v>
      </c>
      <c r="B1014" s="498"/>
      <c r="C1014" s="498"/>
    </row>
    <row r="1015" spans="1:3" ht="15.75">
      <c r="A1015" s="121" t="s">
        <v>335</v>
      </c>
      <c r="B1015" s="121"/>
      <c r="C1015" s="121"/>
    </row>
    <row r="1016" spans="1:3" ht="31.5">
      <c r="A1016" s="121" t="s">
        <v>336</v>
      </c>
      <c r="B1016" s="121"/>
      <c r="C1016" s="121"/>
    </row>
    <row r="1017" spans="1:3" ht="15.75">
      <c r="A1017" s="121"/>
      <c r="B1017" s="121"/>
      <c r="C1017" s="121"/>
    </row>
    <row r="1018" spans="1:3" ht="204.75">
      <c r="A1018" s="86" t="s">
        <v>659</v>
      </c>
      <c r="B1018" s="76"/>
      <c r="C1018" s="76"/>
    </row>
    <row r="1019" spans="1:3" ht="31.5">
      <c r="A1019" s="76" t="s">
        <v>326</v>
      </c>
      <c r="B1019" s="76"/>
      <c r="C1019" s="76"/>
    </row>
    <row r="1020" spans="1:3" ht="15.75">
      <c r="A1020" s="74" t="s">
        <v>327</v>
      </c>
      <c r="B1020" s="76" t="s">
        <v>384</v>
      </c>
      <c r="C1020" s="76">
        <v>38.18</v>
      </c>
    </row>
    <row r="1021" spans="1:3" ht="15.75">
      <c r="A1021" s="74" t="s">
        <v>329</v>
      </c>
      <c r="B1021" s="121" t="s">
        <v>384</v>
      </c>
      <c r="C1021" s="121">
        <v>38.18</v>
      </c>
    </row>
    <row r="1022" spans="1:3" ht="15.75">
      <c r="A1022" s="74" t="s">
        <v>330</v>
      </c>
      <c r="B1022" s="121" t="s">
        <v>384</v>
      </c>
      <c r="C1022" s="121">
        <v>38.18</v>
      </c>
    </row>
    <row r="1023" spans="1:3" ht="15.75">
      <c r="A1023" s="74" t="s">
        <v>331</v>
      </c>
      <c r="B1023" s="121" t="s">
        <v>384</v>
      </c>
      <c r="C1023" s="121">
        <v>38.18</v>
      </c>
    </row>
    <row r="1024" spans="1:3" ht="47.25">
      <c r="A1024" s="76" t="s">
        <v>332</v>
      </c>
      <c r="B1024" s="76"/>
      <c r="C1024" s="76">
        <v>2</v>
      </c>
    </row>
    <row r="1025" spans="1:3" ht="15.75">
      <c r="A1025" s="79" t="s">
        <v>333</v>
      </c>
      <c r="B1025" s="498"/>
      <c r="C1025" s="498">
        <v>2</v>
      </c>
    </row>
    <row r="1026" spans="1:3" ht="15.75">
      <c r="A1026" s="78" t="s">
        <v>334</v>
      </c>
      <c r="B1026" s="498"/>
      <c r="C1026" s="498"/>
    </row>
    <row r="1027" spans="1:3" ht="15.75">
      <c r="A1027" s="76" t="s">
        <v>335</v>
      </c>
      <c r="B1027" s="76"/>
      <c r="C1027" s="76"/>
    </row>
    <row r="1028" spans="1:3" ht="31.5">
      <c r="A1028" s="76" t="s">
        <v>336</v>
      </c>
      <c r="B1028" s="76"/>
      <c r="C1028" s="76"/>
    </row>
    <row r="1029" spans="1:3" ht="204.75">
      <c r="A1029" s="86" t="s">
        <v>660</v>
      </c>
      <c r="B1029" s="121"/>
      <c r="C1029" s="121"/>
    </row>
    <row r="1030" spans="1:3" ht="31.5">
      <c r="A1030" s="121" t="s">
        <v>326</v>
      </c>
      <c r="B1030" s="121"/>
      <c r="C1030" s="121"/>
    </row>
    <row r="1031" spans="1:3" ht="15.75">
      <c r="A1031" s="120" t="s">
        <v>327</v>
      </c>
      <c r="B1031" s="121" t="s">
        <v>369</v>
      </c>
      <c r="C1031" s="121">
        <v>211.45</v>
      </c>
    </row>
    <row r="1032" spans="1:3" ht="15.75">
      <c r="A1032" s="120" t="s">
        <v>329</v>
      </c>
      <c r="B1032" s="121" t="s">
        <v>369</v>
      </c>
      <c r="C1032" s="121">
        <v>211.45</v>
      </c>
    </row>
    <row r="1033" spans="1:3" ht="15.75">
      <c r="A1033" s="120" t="s">
        <v>330</v>
      </c>
      <c r="B1033" s="121" t="s">
        <v>369</v>
      </c>
      <c r="C1033" s="121">
        <v>211.45</v>
      </c>
    </row>
    <row r="1034" spans="1:3" ht="15.75">
      <c r="A1034" s="120" t="s">
        <v>331</v>
      </c>
      <c r="B1034" s="121" t="s">
        <v>369</v>
      </c>
      <c r="C1034" s="121">
        <v>211.45</v>
      </c>
    </row>
    <row r="1035" spans="1:3" ht="47.25">
      <c r="A1035" s="121" t="s">
        <v>332</v>
      </c>
      <c r="B1035" s="121"/>
      <c r="C1035" s="121">
        <v>8</v>
      </c>
    </row>
    <row r="1036" spans="1:3" ht="15.75">
      <c r="A1036" s="79" t="s">
        <v>333</v>
      </c>
      <c r="B1036" s="498"/>
      <c r="C1036" s="498">
        <v>8</v>
      </c>
    </row>
    <row r="1037" spans="1:3" ht="15.75">
      <c r="A1037" s="78" t="s">
        <v>334</v>
      </c>
      <c r="B1037" s="498"/>
      <c r="C1037" s="498"/>
    </row>
    <row r="1038" spans="1:3" ht="15.75">
      <c r="A1038" s="121" t="s">
        <v>335</v>
      </c>
      <c r="B1038" s="121"/>
      <c r="C1038" s="121"/>
    </row>
    <row r="1039" spans="1:3" ht="31.5">
      <c r="A1039" s="121" t="s">
        <v>336</v>
      </c>
      <c r="B1039" s="121"/>
      <c r="C1039" s="121"/>
    </row>
    <row r="1040" spans="1:3" ht="204.75">
      <c r="A1040" s="86" t="s">
        <v>661</v>
      </c>
      <c r="B1040" s="76"/>
      <c r="C1040" s="76"/>
    </row>
    <row r="1041" spans="1:3" ht="31.5">
      <c r="A1041" s="76" t="s">
        <v>326</v>
      </c>
      <c r="B1041" s="76"/>
      <c r="C1041" s="76"/>
    </row>
    <row r="1042" spans="1:3" ht="15.75">
      <c r="A1042" s="74" t="s">
        <v>327</v>
      </c>
      <c r="B1042" s="76" t="s">
        <v>369</v>
      </c>
      <c r="C1042" s="121">
        <v>250.49</v>
      </c>
    </row>
    <row r="1043" spans="1:3" ht="15.75">
      <c r="A1043" s="74" t="s">
        <v>329</v>
      </c>
      <c r="B1043" s="76" t="s">
        <v>369</v>
      </c>
      <c r="C1043" s="121">
        <v>250.49</v>
      </c>
    </row>
    <row r="1044" spans="1:3" ht="15.75">
      <c r="A1044" s="74" t="s">
        <v>330</v>
      </c>
      <c r="B1044" s="76" t="s">
        <v>369</v>
      </c>
      <c r="C1044" s="121">
        <v>250.49</v>
      </c>
    </row>
    <row r="1045" spans="1:3" ht="15.75">
      <c r="A1045" s="74" t="s">
        <v>331</v>
      </c>
      <c r="B1045" s="76" t="s">
        <v>369</v>
      </c>
      <c r="C1045" s="121">
        <v>250.49</v>
      </c>
    </row>
    <row r="1046" spans="1:3" ht="47.25">
      <c r="A1046" s="76" t="s">
        <v>332</v>
      </c>
      <c r="B1046" s="76"/>
      <c r="C1046" s="76">
        <v>3</v>
      </c>
    </row>
    <row r="1047" spans="1:3" ht="15.75">
      <c r="A1047" s="79" t="s">
        <v>333</v>
      </c>
      <c r="B1047" s="498"/>
      <c r="C1047" s="498">
        <v>3</v>
      </c>
    </row>
    <row r="1048" spans="1:3" ht="15.75">
      <c r="A1048" s="78" t="s">
        <v>334</v>
      </c>
      <c r="B1048" s="498"/>
      <c r="C1048" s="498"/>
    </row>
    <row r="1049" spans="1:3" ht="15.75">
      <c r="A1049" s="76" t="s">
        <v>335</v>
      </c>
      <c r="B1049" s="76"/>
      <c r="C1049" s="76"/>
    </row>
    <row r="1050" spans="1:3" ht="31.5">
      <c r="A1050" s="76" t="s">
        <v>336</v>
      </c>
      <c r="B1050" s="76"/>
      <c r="C1050" s="76"/>
    </row>
    <row r="1051" spans="1:3" ht="31.5">
      <c r="A1051" s="86" t="s">
        <v>662</v>
      </c>
      <c r="B1051" s="76"/>
      <c r="C1051" s="76"/>
    </row>
    <row r="1052" spans="1:3" ht="31.5">
      <c r="A1052" s="76" t="s">
        <v>326</v>
      </c>
      <c r="B1052" s="76"/>
      <c r="C1052" s="76"/>
    </row>
    <row r="1053" spans="1:3" ht="15.75">
      <c r="A1053" s="74" t="s">
        <v>327</v>
      </c>
      <c r="B1053" s="76" t="s">
        <v>362</v>
      </c>
      <c r="C1053" s="121">
        <v>631.19</v>
      </c>
    </row>
    <row r="1054" spans="1:3" ht="15.75">
      <c r="A1054" s="74" t="s">
        <v>329</v>
      </c>
      <c r="B1054" s="76" t="s">
        <v>362</v>
      </c>
      <c r="C1054" s="121">
        <v>631.19</v>
      </c>
    </row>
    <row r="1055" spans="1:3" ht="15.75">
      <c r="A1055" s="74" t="s">
        <v>330</v>
      </c>
      <c r="B1055" s="76" t="s">
        <v>362</v>
      </c>
      <c r="C1055" s="121">
        <v>631.19</v>
      </c>
    </row>
    <row r="1056" spans="1:3" ht="15.75">
      <c r="A1056" s="74" t="s">
        <v>331</v>
      </c>
      <c r="B1056" s="76" t="s">
        <v>362</v>
      </c>
      <c r="C1056" s="76">
        <v>631.19</v>
      </c>
    </row>
    <row r="1057" spans="1:3" ht="47.25">
      <c r="A1057" s="76" t="s">
        <v>332</v>
      </c>
      <c r="B1057" s="76"/>
      <c r="C1057" s="76">
        <v>1</v>
      </c>
    </row>
    <row r="1058" spans="1:3" ht="15.75">
      <c r="A1058" s="79" t="s">
        <v>333</v>
      </c>
      <c r="B1058" s="498"/>
      <c r="C1058" s="498">
        <v>1</v>
      </c>
    </row>
    <row r="1059" spans="1:3" ht="15.75">
      <c r="A1059" s="78" t="s">
        <v>334</v>
      </c>
      <c r="B1059" s="498"/>
      <c r="C1059" s="498"/>
    </row>
    <row r="1060" spans="1:3" ht="15.75">
      <c r="A1060" s="76" t="s">
        <v>335</v>
      </c>
      <c r="B1060" s="76"/>
      <c r="C1060" s="76"/>
    </row>
    <row r="1061" spans="1:3" ht="31.5">
      <c r="A1061" s="76" t="s">
        <v>336</v>
      </c>
      <c r="B1061" s="76"/>
      <c r="C1061" s="76"/>
    </row>
    <row r="1062" spans="1:3" ht="15.75">
      <c r="A1062" s="86" t="s">
        <v>663</v>
      </c>
      <c r="B1062" s="76"/>
      <c r="C1062" s="76"/>
    </row>
    <row r="1063" spans="1:3" ht="31.5">
      <c r="A1063" s="76" t="s">
        <v>326</v>
      </c>
      <c r="B1063" s="76"/>
      <c r="C1063" s="76"/>
    </row>
    <row r="1064" spans="1:3" ht="15.75">
      <c r="A1064" s="74" t="s">
        <v>327</v>
      </c>
      <c r="B1064" s="76" t="s">
        <v>328</v>
      </c>
      <c r="C1064" s="76">
        <v>237.33</v>
      </c>
    </row>
    <row r="1065" spans="1:3" ht="15.75">
      <c r="A1065" s="74" t="s">
        <v>329</v>
      </c>
      <c r="B1065" s="76" t="s">
        <v>328</v>
      </c>
      <c r="C1065" s="76">
        <v>237.33</v>
      </c>
    </row>
    <row r="1066" spans="1:3" ht="15.75">
      <c r="A1066" s="74" t="s">
        <v>330</v>
      </c>
      <c r="B1066" s="76" t="s">
        <v>328</v>
      </c>
      <c r="C1066" s="76">
        <v>237.33</v>
      </c>
    </row>
    <row r="1067" spans="1:3" ht="15.75">
      <c r="A1067" s="74" t="s">
        <v>331</v>
      </c>
      <c r="B1067" s="76" t="s">
        <v>328</v>
      </c>
      <c r="C1067" s="76">
        <v>237.33</v>
      </c>
    </row>
    <row r="1068" spans="1:3" ht="47.25">
      <c r="A1068" s="76" t="s">
        <v>332</v>
      </c>
      <c r="B1068" s="76"/>
      <c r="C1068" s="76">
        <v>44</v>
      </c>
    </row>
    <row r="1069" spans="1:3" ht="15.75">
      <c r="A1069" s="79" t="s">
        <v>333</v>
      </c>
      <c r="B1069" s="498"/>
      <c r="C1069" s="498">
        <v>44</v>
      </c>
    </row>
    <row r="1070" spans="1:3" ht="15.75">
      <c r="A1070" s="78" t="s">
        <v>334</v>
      </c>
      <c r="B1070" s="498"/>
      <c r="C1070" s="498"/>
    </row>
    <row r="1071" spans="1:3" ht="15.75">
      <c r="A1071" s="76" t="s">
        <v>335</v>
      </c>
      <c r="B1071" s="76"/>
      <c r="C1071" s="76"/>
    </row>
    <row r="1072" spans="1:3" ht="31.5">
      <c r="A1072" s="76" t="s">
        <v>336</v>
      </c>
      <c r="B1072" s="76"/>
      <c r="C1072" s="76"/>
    </row>
    <row r="1073" spans="1:3" ht="15.75">
      <c r="A1073" s="86" t="s">
        <v>664</v>
      </c>
      <c r="B1073" s="76"/>
      <c r="C1073" s="76"/>
    </row>
    <row r="1074" spans="1:3" ht="31.5">
      <c r="A1074" s="76" t="s">
        <v>326</v>
      </c>
      <c r="B1074" s="76"/>
      <c r="C1074" s="76"/>
    </row>
    <row r="1075" spans="1:3" ht="15.75">
      <c r="A1075" s="74" t="s">
        <v>327</v>
      </c>
      <c r="B1075" s="121" t="s">
        <v>340</v>
      </c>
      <c r="C1075" s="76">
        <v>106.94</v>
      </c>
    </row>
    <row r="1076" spans="1:3" ht="15.75">
      <c r="A1076" s="74" t="s">
        <v>329</v>
      </c>
      <c r="B1076" s="76" t="s">
        <v>340</v>
      </c>
      <c r="C1076" s="121">
        <v>106.94</v>
      </c>
    </row>
    <row r="1077" spans="1:3" ht="15.75">
      <c r="A1077" s="74" t="s">
        <v>330</v>
      </c>
      <c r="B1077" s="121" t="s">
        <v>340</v>
      </c>
      <c r="C1077" s="121">
        <v>106.94</v>
      </c>
    </row>
    <row r="1078" spans="1:3" ht="15.75">
      <c r="A1078" s="74" t="s">
        <v>331</v>
      </c>
      <c r="B1078" s="121" t="s">
        <v>340</v>
      </c>
      <c r="C1078" s="121">
        <v>106.94</v>
      </c>
    </row>
    <row r="1079" spans="1:3" ht="47.25">
      <c r="A1079" s="76" t="s">
        <v>332</v>
      </c>
      <c r="B1079" s="121"/>
      <c r="C1079" s="76">
        <v>1</v>
      </c>
    </row>
    <row r="1080" spans="1:3" ht="15.75">
      <c r="A1080" s="79" t="s">
        <v>333</v>
      </c>
      <c r="B1080" s="498"/>
      <c r="C1080" s="498">
        <v>1</v>
      </c>
    </row>
    <row r="1081" spans="1:3" ht="15.75">
      <c r="A1081" s="78" t="s">
        <v>334</v>
      </c>
      <c r="B1081" s="498"/>
      <c r="C1081" s="498"/>
    </row>
    <row r="1082" spans="1:3" ht="15.75">
      <c r="A1082" s="76" t="s">
        <v>335</v>
      </c>
      <c r="B1082" s="76"/>
      <c r="C1082" s="76"/>
    </row>
    <row r="1083" spans="1:3" ht="31.5">
      <c r="A1083" s="76" t="s">
        <v>336</v>
      </c>
      <c r="B1083" s="76"/>
      <c r="C1083" s="76"/>
    </row>
    <row r="1084" spans="1:3" ht="15.75">
      <c r="A1084" s="86" t="s">
        <v>665</v>
      </c>
      <c r="B1084" s="76"/>
      <c r="C1084" s="80"/>
    </row>
    <row r="1085" spans="1:3" ht="31.5">
      <c r="A1085" s="81" t="s">
        <v>355</v>
      </c>
      <c r="B1085" s="76"/>
      <c r="C1085" s="76"/>
    </row>
    <row r="1086" spans="1:3" ht="15.75">
      <c r="A1086" s="74" t="s">
        <v>327</v>
      </c>
      <c r="B1086" s="76" t="s">
        <v>328</v>
      </c>
      <c r="C1086" s="76">
        <v>247.73</v>
      </c>
    </row>
    <row r="1087" spans="1:3" ht="15.75">
      <c r="A1087" s="74" t="s">
        <v>329</v>
      </c>
      <c r="B1087" s="76" t="s">
        <v>328</v>
      </c>
      <c r="C1087" s="76">
        <v>247.73</v>
      </c>
    </row>
    <row r="1088" spans="1:3" ht="15.75">
      <c r="A1088" s="74" t="s">
        <v>330</v>
      </c>
      <c r="B1088" s="76" t="s">
        <v>328</v>
      </c>
      <c r="C1088" s="76">
        <v>247.73</v>
      </c>
    </row>
    <row r="1089" spans="1:3" ht="15.75">
      <c r="A1089" s="74" t="s">
        <v>331</v>
      </c>
      <c r="B1089" s="76" t="s">
        <v>328</v>
      </c>
      <c r="C1089" s="76">
        <v>247.73</v>
      </c>
    </row>
    <row r="1090" spans="1:3" ht="47.25">
      <c r="A1090" s="76" t="s">
        <v>332</v>
      </c>
      <c r="B1090" s="76"/>
      <c r="C1090" s="76">
        <v>24</v>
      </c>
    </row>
    <row r="1091" spans="1:3" ht="15.75">
      <c r="A1091" s="79" t="s">
        <v>333</v>
      </c>
      <c r="B1091" s="498"/>
      <c r="C1091" s="498">
        <v>24</v>
      </c>
    </row>
    <row r="1092" spans="1:3" ht="15.75">
      <c r="A1092" s="78" t="s">
        <v>334</v>
      </c>
      <c r="B1092" s="498"/>
      <c r="C1092" s="498"/>
    </row>
    <row r="1093" spans="1:3" ht="15.75">
      <c r="A1093" s="76" t="s">
        <v>335</v>
      </c>
      <c r="B1093" s="76"/>
      <c r="C1093" s="76"/>
    </row>
    <row r="1094" spans="1:3" ht="31.5">
      <c r="A1094" s="76" t="s">
        <v>336</v>
      </c>
      <c r="B1094" s="76"/>
      <c r="C1094" s="76"/>
    </row>
    <row r="1095" spans="1:3" ht="31.5">
      <c r="A1095" s="86" t="s">
        <v>666</v>
      </c>
      <c r="B1095" s="76"/>
      <c r="C1095" s="76"/>
    </row>
    <row r="1096" spans="1:3" ht="31.5">
      <c r="A1096" s="76" t="s">
        <v>326</v>
      </c>
      <c r="B1096" s="76"/>
      <c r="C1096" s="76"/>
    </row>
    <row r="1097" spans="1:3" ht="15.75">
      <c r="A1097" s="74" t="s">
        <v>327</v>
      </c>
      <c r="B1097" s="76" t="s">
        <v>328</v>
      </c>
      <c r="C1097" s="76">
        <v>95.68</v>
      </c>
    </row>
    <row r="1098" spans="1:3" ht="15.75">
      <c r="A1098" s="74" t="s">
        <v>329</v>
      </c>
      <c r="B1098" s="76" t="s">
        <v>328</v>
      </c>
      <c r="C1098" s="76">
        <v>95.68</v>
      </c>
    </row>
    <row r="1099" spans="1:3" ht="15.75">
      <c r="A1099" s="74" t="s">
        <v>330</v>
      </c>
      <c r="B1099" s="76" t="s">
        <v>328</v>
      </c>
      <c r="C1099" s="76">
        <v>95.68</v>
      </c>
    </row>
    <row r="1100" spans="1:3" ht="15.75">
      <c r="A1100" s="74" t="s">
        <v>331</v>
      </c>
      <c r="B1100" s="76" t="s">
        <v>328</v>
      </c>
      <c r="C1100" s="76">
        <v>95.68</v>
      </c>
    </row>
    <row r="1101" spans="1:3" ht="47.25">
      <c r="A1101" s="76" t="s">
        <v>332</v>
      </c>
      <c r="B1101" s="76"/>
      <c r="C1101" s="76">
        <v>2</v>
      </c>
    </row>
    <row r="1102" spans="1:3" ht="15.75">
      <c r="A1102" s="79" t="s">
        <v>333</v>
      </c>
      <c r="B1102" s="498"/>
      <c r="C1102" s="498">
        <v>2</v>
      </c>
    </row>
    <row r="1103" spans="1:3" ht="15.75">
      <c r="A1103" s="78" t="s">
        <v>334</v>
      </c>
      <c r="B1103" s="498"/>
      <c r="C1103" s="498"/>
    </row>
    <row r="1104" spans="1:3" ht="15.75">
      <c r="A1104" s="76" t="s">
        <v>335</v>
      </c>
      <c r="B1104" s="76"/>
      <c r="C1104" s="76"/>
    </row>
    <row r="1105" spans="1:3" ht="31.5">
      <c r="A1105" s="76" t="s">
        <v>336</v>
      </c>
      <c r="B1105" s="76"/>
      <c r="C1105" s="76"/>
    </row>
    <row r="1106" spans="1:3" ht="15.75">
      <c r="A1106" s="86" t="s">
        <v>667</v>
      </c>
      <c r="B1106" s="76"/>
      <c r="C1106" s="76"/>
    </row>
    <row r="1107" spans="1:3" ht="31.5">
      <c r="A1107" s="76" t="s">
        <v>326</v>
      </c>
      <c r="B1107" s="76"/>
      <c r="C1107" s="76"/>
    </row>
    <row r="1108" spans="1:3" ht="15.75">
      <c r="A1108" s="74" t="s">
        <v>327</v>
      </c>
      <c r="B1108" s="76" t="s">
        <v>328</v>
      </c>
      <c r="C1108" s="76">
        <v>58.47</v>
      </c>
    </row>
    <row r="1109" spans="1:3" ht="15.75">
      <c r="A1109" s="74" t="s">
        <v>329</v>
      </c>
      <c r="B1109" s="76" t="s">
        <v>328</v>
      </c>
      <c r="C1109" s="76">
        <v>58.47</v>
      </c>
    </row>
    <row r="1110" spans="1:3" ht="15.75">
      <c r="A1110" s="74" t="s">
        <v>330</v>
      </c>
      <c r="B1110" s="76" t="s">
        <v>328</v>
      </c>
      <c r="C1110" s="76">
        <v>58.47</v>
      </c>
    </row>
    <row r="1111" spans="1:3" ht="15.75">
      <c r="A1111" s="74" t="s">
        <v>331</v>
      </c>
      <c r="B1111" s="76" t="s">
        <v>328</v>
      </c>
      <c r="C1111" s="76">
        <v>58.47</v>
      </c>
    </row>
    <row r="1112" spans="1:3" ht="47.25">
      <c r="A1112" s="76" t="s">
        <v>332</v>
      </c>
      <c r="B1112" s="76"/>
      <c r="C1112" s="76">
        <v>1</v>
      </c>
    </row>
    <row r="1113" spans="1:3" ht="15.75">
      <c r="A1113" s="79" t="s">
        <v>333</v>
      </c>
      <c r="B1113" s="498"/>
      <c r="C1113" s="498">
        <v>1</v>
      </c>
    </row>
    <row r="1114" spans="1:3" ht="15.75">
      <c r="A1114" s="78" t="s">
        <v>334</v>
      </c>
      <c r="B1114" s="498"/>
      <c r="C1114" s="498"/>
    </row>
    <row r="1115" spans="1:3" ht="15.75">
      <c r="A1115" s="76" t="s">
        <v>335</v>
      </c>
      <c r="B1115" s="76"/>
      <c r="C1115" s="76"/>
    </row>
    <row r="1116" spans="1:3" ht="31.5">
      <c r="A1116" s="76" t="s">
        <v>336</v>
      </c>
      <c r="B1116" s="76"/>
      <c r="C1116" s="76"/>
    </row>
    <row r="1117" spans="1:3" ht="31.5">
      <c r="A1117" s="86" t="s">
        <v>668</v>
      </c>
      <c r="B1117" s="121"/>
      <c r="C1117" s="80"/>
    </row>
    <row r="1118" spans="1:3" ht="31.5">
      <c r="A1118" s="121" t="s">
        <v>326</v>
      </c>
      <c r="B1118" s="121"/>
      <c r="C1118" s="121"/>
    </row>
    <row r="1119" spans="1:3" ht="15.75">
      <c r="A1119" s="120" t="s">
        <v>327</v>
      </c>
      <c r="B1119" s="121" t="s">
        <v>328</v>
      </c>
      <c r="C1119" s="121">
        <v>410.74</v>
      </c>
    </row>
    <row r="1120" spans="1:3" ht="15.75">
      <c r="A1120" s="120" t="s">
        <v>329</v>
      </c>
      <c r="B1120" s="121" t="s">
        <v>328</v>
      </c>
      <c r="C1120" s="121">
        <v>410.74</v>
      </c>
    </row>
    <row r="1121" spans="1:3" ht="15.75">
      <c r="A1121" s="120" t="s">
        <v>330</v>
      </c>
      <c r="B1121" s="121" t="s">
        <v>328</v>
      </c>
      <c r="C1121" s="121">
        <v>410.74</v>
      </c>
    </row>
    <row r="1122" spans="1:3" ht="15.75">
      <c r="A1122" s="120" t="s">
        <v>331</v>
      </c>
      <c r="B1122" s="121" t="s">
        <v>328</v>
      </c>
      <c r="C1122" s="121">
        <v>410.74</v>
      </c>
    </row>
    <row r="1123" spans="1:3" ht="47.25">
      <c r="A1123" s="121" t="s">
        <v>332</v>
      </c>
      <c r="B1123" s="121"/>
      <c r="C1123" s="121">
        <v>2</v>
      </c>
    </row>
    <row r="1124" spans="1:3" ht="15.75">
      <c r="A1124" s="79" t="s">
        <v>333</v>
      </c>
      <c r="B1124" s="498"/>
      <c r="C1124" s="498">
        <v>2</v>
      </c>
    </row>
    <row r="1125" spans="1:3" ht="15.75">
      <c r="A1125" s="78" t="s">
        <v>334</v>
      </c>
      <c r="B1125" s="498"/>
      <c r="C1125" s="498"/>
    </row>
    <row r="1126" spans="1:3" ht="15.75">
      <c r="A1126" s="121" t="s">
        <v>335</v>
      </c>
      <c r="B1126" s="121"/>
      <c r="C1126" s="121"/>
    </row>
    <row r="1127" spans="1:3" ht="31.5">
      <c r="A1127" s="121" t="s">
        <v>336</v>
      </c>
      <c r="B1127" s="121"/>
      <c r="C1127" s="121"/>
    </row>
    <row r="1128" spans="1:3" ht="15.75">
      <c r="A1128" s="86" t="s">
        <v>669</v>
      </c>
      <c r="B1128" s="121"/>
      <c r="C1128" s="80"/>
    </row>
    <row r="1129" spans="1:3" ht="31.5">
      <c r="A1129" s="121" t="s">
        <v>326</v>
      </c>
      <c r="B1129" s="121"/>
      <c r="C1129" s="121"/>
    </row>
    <row r="1130" spans="1:3" ht="15.75">
      <c r="A1130" s="120" t="s">
        <v>327</v>
      </c>
      <c r="B1130" s="121" t="s">
        <v>328</v>
      </c>
      <c r="C1130" s="84">
        <v>109.9</v>
      </c>
    </row>
    <row r="1131" spans="1:3" ht="15.75">
      <c r="A1131" s="120" t="s">
        <v>329</v>
      </c>
      <c r="B1131" s="121" t="s">
        <v>328</v>
      </c>
      <c r="C1131" s="84">
        <v>109.9</v>
      </c>
    </row>
    <row r="1132" spans="1:3" ht="15.75">
      <c r="A1132" s="120" t="s">
        <v>330</v>
      </c>
      <c r="B1132" s="121" t="s">
        <v>328</v>
      </c>
      <c r="C1132" s="84">
        <v>109.9</v>
      </c>
    </row>
    <row r="1133" spans="1:3" ht="15.75">
      <c r="A1133" s="120" t="s">
        <v>331</v>
      </c>
      <c r="B1133" s="121" t="s">
        <v>328</v>
      </c>
      <c r="C1133" s="84">
        <v>109.9</v>
      </c>
    </row>
    <row r="1134" spans="1:3" ht="47.25">
      <c r="A1134" s="121" t="s">
        <v>332</v>
      </c>
      <c r="B1134" s="121"/>
      <c r="C1134" s="121">
        <v>2</v>
      </c>
    </row>
    <row r="1135" spans="1:3" ht="15.75">
      <c r="A1135" s="79" t="s">
        <v>333</v>
      </c>
      <c r="B1135" s="498"/>
      <c r="C1135" s="498">
        <v>2</v>
      </c>
    </row>
    <row r="1136" spans="1:3" ht="15.75">
      <c r="A1136" s="78" t="s">
        <v>334</v>
      </c>
      <c r="B1136" s="498"/>
      <c r="C1136" s="498"/>
    </row>
    <row r="1137" spans="1:3" ht="15.75">
      <c r="A1137" s="121" t="s">
        <v>335</v>
      </c>
      <c r="B1137" s="121"/>
      <c r="C1137" s="121"/>
    </row>
    <row r="1138" spans="1:3" ht="31.5">
      <c r="A1138" s="121" t="s">
        <v>336</v>
      </c>
      <c r="B1138" s="121"/>
      <c r="C1138" s="121"/>
    </row>
    <row r="1139" spans="1:3" ht="31.5">
      <c r="A1139" s="86" t="s">
        <v>670</v>
      </c>
      <c r="B1139" s="76"/>
      <c r="C1139" s="76"/>
    </row>
    <row r="1140" spans="1:3" ht="31.5">
      <c r="A1140" s="76" t="s">
        <v>326</v>
      </c>
      <c r="B1140" s="76"/>
      <c r="C1140" s="76"/>
    </row>
    <row r="1141" spans="1:3" ht="15.75">
      <c r="A1141" s="74" t="s">
        <v>327</v>
      </c>
      <c r="B1141" s="76" t="s">
        <v>328</v>
      </c>
      <c r="C1141" s="76">
        <v>212.37</v>
      </c>
    </row>
    <row r="1142" spans="1:3" ht="15.75">
      <c r="A1142" s="74" t="s">
        <v>329</v>
      </c>
      <c r="B1142" s="76" t="s">
        <v>328</v>
      </c>
      <c r="C1142" s="76">
        <v>212.37</v>
      </c>
    </row>
    <row r="1143" spans="1:3" ht="15.75">
      <c r="A1143" s="74" t="s">
        <v>330</v>
      </c>
      <c r="B1143" s="76" t="s">
        <v>328</v>
      </c>
      <c r="C1143" s="76">
        <v>212.37</v>
      </c>
    </row>
    <row r="1144" spans="1:3" ht="15.75">
      <c r="A1144" s="74" t="s">
        <v>331</v>
      </c>
      <c r="B1144" s="76" t="s">
        <v>328</v>
      </c>
      <c r="C1144" s="76">
        <v>212.37</v>
      </c>
    </row>
    <row r="1145" spans="1:3" ht="47.25">
      <c r="A1145" s="76" t="s">
        <v>332</v>
      </c>
      <c r="B1145" s="76"/>
      <c r="C1145" s="76">
        <v>1</v>
      </c>
    </row>
    <row r="1146" spans="1:3" ht="15.75">
      <c r="A1146" s="79" t="s">
        <v>333</v>
      </c>
      <c r="B1146" s="498"/>
      <c r="C1146" s="498">
        <v>1</v>
      </c>
    </row>
    <row r="1147" spans="1:3" ht="15.75">
      <c r="A1147" s="78" t="s">
        <v>334</v>
      </c>
      <c r="B1147" s="498"/>
      <c r="C1147" s="498"/>
    </row>
    <row r="1148" spans="1:3" ht="15.75">
      <c r="A1148" s="76" t="s">
        <v>335</v>
      </c>
      <c r="B1148" s="76"/>
      <c r="C1148" s="76"/>
    </row>
    <row r="1149" spans="1:3" ht="31.5">
      <c r="A1149" s="76" t="s">
        <v>336</v>
      </c>
      <c r="B1149" s="76"/>
      <c r="C1149" s="76"/>
    </row>
    <row r="1150" spans="1:3" ht="15.75">
      <c r="A1150" s="86" t="s">
        <v>671</v>
      </c>
      <c r="B1150" s="76"/>
      <c r="C1150" s="80"/>
    </row>
    <row r="1151" spans="1:3" ht="31.5">
      <c r="A1151" s="76" t="s">
        <v>326</v>
      </c>
      <c r="B1151" s="76"/>
      <c r="C1151" s="76"/>
    </row>
    <row r="1152" spans="1:3" ht="15.75">
      <c r="A1152" s="74" t="s">
        <v>327</v>
      </c>
      <c r="B1152" s="76" t="s">
        <v>328</v>
      </c>
      <c r="C1152" s="76">
        <v>138.85</v>
      </c>
    </row>
    <row r="1153" spans="1:3" ht="15.75">
      <c r="A1153" s="74" t="s">
        <v>329</v>
      </c>
      <c r="B1153" s="76" t="s">
        <v>328</v>
      </c>
      <c r="C1153" s="76">
        <v>138.85</v>
      </c>
    </row>
    <row r="1154" spans="1:3" ht="15.75">
      <c r="A1154" s="74" t="s">
        <v>330</v>
      </c>
      <c r="B1154" s="76" t="s">
        <v>328</v>
      </c>
      <c r="C1154" s="76">
        <v>138.85</v>
      </c>
    </row>
    <row r="1155" spans="1:3" ht="15.75">
      <c r="A1155" s="74" t="s">
        <v>331</v>
      </c>
      <c r="B1155" s="76" t="s">
        <v>328</v>
      </c>
      <c r="C1155" s="76">
        <v>138.85</v>
      </c>
    </row>
    <row r="1156" spans="1:3" ht="47.25">
      <c r="A1156" s="76" t="s">
        <v>332</v>
      </c>
      <c r="B1156" s="76"/>
      <c r="C1156" s="76">
        <v>1</v>
      </c>
    </row>
    <row r="1157" spans="1:3" ht="15.75">
      <c r="A1157" s="79" t="s">
        <v>333</v>
      </c>
      <c r="B1157" s="498"/>
      <c r="C1157" s="498">
        <v>1</v>
      </c>
    </row>
    <row r="1158" spans="1:3" ht="15.75">
      <c r="A1158" s="78" t="s">
        <v>334</v>
      </c>
      <c r="B1158" s="498"/>
      <c r="C1158" s="498"/>
    </row>
    <row r="1159" spans="1:3" ht="15.75">
      <c r="A1159" s="76" t="s">
        <v>335</v>
      </c>
      <c r="B1159" s="76"/>
      <c r="C1159" s="76"/>
    </row>
    <row r="1160" spans="1:3" ht="31.5">
      <c r="A1160" s="76" t="s">
        <v>336</v>
      </c>
      <c r="B1160" s="76"/>
      <c r="C1160" s="76"/>
    </row>
    <row r="1161" spans="1:3" ht="31.5">
      <c r="A1161" s="86" t="s">
        <v>672</v>
      </c>
      <c r="B1161" s="121"/>
      <c r="C1161" s="80"/>
    </row>
    <row r="1162" spans="1:3" ht="31.5">
      <c r="A1162" s="121" t="s">
        <v>326</v>
      </c>
      <c r="B1162" s="121"/>
      <c r="C1162" s="121"/>
    </row>
    <row r="1163" spans="1:3" ht="15.75">
      <c r="A1163" s="120" t="s">
        <v>327</v>
      </c>
      <c r="B1163" s="121" t="s">
        <v>340</v>
      </c>
      <c r="C1163" s="121">
        <v>326.18</v>
      </c>
    </row>
    <row r="1164" spans="1:3" ht="15.75">
      <c r="A1164" s="120" t="s">
        <v>329</v>
      </c>
      <c r="B1164" s="121" t="s">
        <v>340</v>
      </c>
      <c r="C1164" s="121">
        <v>326.18</v>
      </c>
    </row>
    <row r="1165" spans="1:3" ht="15.75">
      <c r="A1165" s="120" t="s">
        <v>330</v>
      </c>
      <c r="B1165" s="121" t="s">
        <v>340</v>
      </c>
      <c r="C1165" s="121">
        <v>326.18</v>
      </c>
    </row>
    <row r="1166" spans="1:3" ht="15.75">
      <c r="A1166" s="120" t="s">
        <v>331</v>
      </c>
      <c r="B1166" s="121" t="s">
        <v>340</v>
      </c>
      <c r="C1166" s="121">
        <v>326.18</v>
      </c>
    </row>
    <row r="1167" spans="1:3" ht="47.25">
      <c r="A1167" s="121" t="s">
        <v>332</v>
      </c>
      <c r="B1167" s="121"/>
      <c r="C1167" s="121">
        <v>8</v>
      </c>
    </row>
    <row r="1168" spans="1:3" ht="15.75">
      <c r="A1168" s="79" t="s">
        <v>333</v>
      </c>
      <c r="B1168" s="498"/>
      <c r="C1168" s="498">
        <v>8</v>
      </c>
    </row>
    <row r="1169" spans="1:3" ht="15.75">
      <c r="A1169" s="78" t="s">
        <v>334</v>
      </c>
      <c r="B1169" s="498"/>
      <c r="C1169" s="498"/>
    </row>
    <row r="1170" spans="1:3" ht="15.75">
      <c r="A1170" s="121" t="s">
        <v>335</v>
      </c>
      <c r="B1170" s="121"/>
      <c r="C1170" s="121"/>
    </row>
    <row r="1171" spans="1:3" ht="31.5">
      <c r="A1171" s="121" t="s">
        <v>336</v>
      </c>
      <c r="B1171" s="121"/>
      <c r="C1171" s="121"/>
    </row>
    <row r="1172" spans="1:3" ht="15.75">
      <c r="A1172" s="86" t="s">
        <v>673</v>
      </c>
      <c r="B1172" s="76"/>
      <c r="C1172" s="76"/>
    </row>
    <row r="1173" spans="1:3" ht="31.5">
      <c r="A1173" s="76" t="s">
        <v>326</v>
      </c>
      <c r="B1173" s="76"/>
      <c r="C1173" s="76"/>
    </row>
    <row r="1174" spans="1:3" ht="15.75">
      <c r="A1174" s="74" t="s">
        <v>327</v>
      </c>
      <c r="B1174" s="76" t="s">
        <v>328</v>
      </c>
      <c r="C1174" s="76">
        <v>61.83</v>
      </c>
    </row>
    <row r="1175" spans="1:3" ht="15.75">
      <c r="A1175" s="74" t="s">
        <v>329</v>
      </c>
      <c r="B1175" s="76" t="s">
        <v>328</v>
      </c>
      <c r="C1175" s="76">
        <v>61.83</v>
      </c>
    </row>
    <row r="1176" spans="1:3" ht="15.75">
      <c r="A1176" s="74" t="s">
        <v>330</v>
      </c>
      <c r="B1176" s="76" t="s">
        <v>328</v>
      </c>
      <c r="C1176" s="76">
        <v>61.83</v>
      </c>
    </row>
    <row r="1177" spans="1:3" ht="15.75">
      <c r="A1177" s="74" t="s">
        <v>331</v>
      </c>
      <c r="B1177" s="76" t="s">
        <v>328</v>
      </c>
      <c r="C1177" s="76">
        <v>61.83</v>
      </c>
    </row>
    <row r="1178" spans="1:3" ht="47.25">
      <c r="A1178" s="76" t="s">
        <v>332</v>
      </c>
      <c r="B1178" s="76"/>
      <c r="C1178" s="76">
        <v>1</v>
      </c>
    </row>
    <row r="1179" spans="1:3" ht="15.75">
      <c r="A1179" s="79" t="s">
        <v>333</v>
      </c>
      <c r="B1179" s="498"/>
      <c r="C1179" s="498">
        <v>1</v>
      </c>
    </row>
    <row r="1180" spans="1:3" ht="15.75">
      <c r="A1180" s="78" t="s">
        <v>334</v>
      </c>
      <c r="B1180" s="498"/>
      <c r="C1180" s="498"/>
    </row>
    <row r="1181" spans="1:3" ht="15.75">
      <c r="A1181" s="76" t="s">
        <v>335</v>
      </c>
      <c r="B1181" s="76"/>
      <c r="C1181" s="76"/>
    </row>
    <row r="1182" spans="1:3" ht="31.5">
      <c r="A1182" s="76" t="s">
        <v>336</v>
      </c>
      <c r="B1182" s="76"/>
      <c r="C1182" s="76"/>
    </row>
    <row r="1183" spans="1:3" ht="94.5">
      <c r="A1183" s="86" t="s">
        <v>674</v>
      </c>
      <c r="B1183" s="76"/>
      <c r="C1183" s="76"/>
    </row>
    <row r="1184" spans="1:3" ht="31.5">
      <c r="A1184" s="76" t="s">
        <v>326</v>
      </c>
      <c r="B1184" s="76"/>
      <c r="C1184" s="76"/>
    </row>
    <row r="1185" spans="1:3" ht="31.5">
      <c r="A1185" s="74" t="s">
        <v>327</v>
      </c>
      <c r="B1185" s="76" t="s">
        <v>354</v>
      </c>
      <c r="C1185" s="121">
        <v>409.37</v>
      </c>
    </row>
    <row r="1186" spans="1:3" ht="31.5">
      <c r="A1186" s="74" t="s">
        <v>329</v>
      </c>
      <c r="B1186" s="76" t="s">
        <v>354</v>
      </c>
      <c r="C1186" s="121">
        <v>409.37</v>
      </c>
    </row>
    <row r="1187" spans="1:3" ht="31.5">
      <c r="A1187" s="74" t="s">
        <v>330</v>
      </c>
      <c r="B1187" s="76" t="s">
        <v>354</v>
      </c>
      <c r="C1187" s="121">
        <v>409.37</v>
      </c>
    </row>
    <row r="1188" spans="1:3" ht="31.5">
      <c r="A1188" s="74" t="s">
        <v>331</v>
      </c>
      <c r="B1188" s="76" t="s">
        <v>354</v>
      </c>
      <c r="C1188" s="76">
        <v>409.37</v>
      </c>
    </row>
    <row r="1189" spans="1:3" ht="47.25">
      <c r="A1189" s="76" t="s">
        <v>332</v>
      </c>
      <c r="B1189" s="76"/>
      <c r="C1189" s="76">
        <v>10</v>
      </c>
    </row>
    <row r="1190" spans="1:3" ht="15.75">
      <c r="A1190" s="79" t="s">
        <v>333</v>
      </c>
      <c r="B1190" s="498"/>
      <c r="C1190" s="498">
        <v>9</v>
      </c>
    </row>
    <row r="1191" spans="1:3" ht="15.75">
      <c r="A1191" s="78" t="s">
        <v>334</v>
      </c>
      <c r="B1191" s="498"/>
      <c r="C1191" s="498"/>
    </row>
    <row r="1192" spans="1:3" ht="15.75">
      <c r="A1192" s="76" t="s">
        <v>335</v>
      </c>
      <c r="B1192" s="76"/>
      <c r="C1192" s="76"/>
    </row>
    <row r="1193" spans="1:3" ht="31.5">
      <c r="A1193" s="76" t="s">
        <v>336</v>
      </c>
      <c r="B1193" s="76"/>
      <c r="C1193" s="76"/>
    </row>
    <row r="1194" spans="1:3" ht="94.5">
      <c r="A1194" s="86" t="s">
        <v>675</v>
      </c>
      <c r="B1194" s="121"/>
      <c r="C1194" s="121"/>
    </row>
    <row r="1195" spans="1:3" ht="31.5">
      <c r="A1195" s="121" t="s">
        <v>326</v>
      </c>
      <c r="B1195" s="121"/>
      <c r="C1195" s="121"/>
    </row>
    <row r="1196" spans="1:3" ht="31.5">
      <c r="A1196" s="120" t="s">
        <v>327</v>
      </c>
      <c r="B1196" s="121" t="s">
        <v>354</v>
      </c>
      <c r="C1196" s="121">
        <v>498.24</v>
      </c>
    </row>
    <row r="1197" spans="1:3" ht="31.5">
      <c r="A1197" s="120" t="s">
        <v>329</v>
      </c>
      <c r="B1197" s="121" t="s">
        <v>354</v>
      </c>
      <c r="C1197" s="121">
        <v>498.24</v>
      </c>
    </row>
    <row r="1198" spans="1:3" ht="31.5">
      <c r="A1198" s="120" t="s">
        <v>330</v>
      </c>
      <c r="B1198" s="121" t="s">
        <v>354</v>
      </c>
      <c r="C1198" s="121">
        <v>498.24</v>
      </c>
    </row>
    <row r="1199" spans="1:3" ht="31.5">
      <c r="A1199" s="120" t="s">
        <v>331</v>
      </c>
      <c r="B1199" s="121" t="s">
        <v>354</v>
      </c>
      <c r="C1199" s="121">
        <v>498.24</v>
      </c>
    </row>
    <row r="1200" spans="1:3" ht="47.25">
      <c r="A1200" s="121" t="s">
        <v>332</v>
      </c>
      <c r="B1200" s="121"/>
      <c r="C1200" s="121">
        <v>3</v>
      </c>
    </row>
    <row r="1201" spans="1:3" ht="15.75">
      <c r="A1201" s="79" t="s">
        <v>333</v>
      </c>
      <c r="B1201" s="498"/>
      <c r="C1201" s="498">
        <v>2</v>
      </c>
    </row>
    <row r="1202" spans="1:3" ht="15.75">
      <c r="A1202" s="78" t="s">
        <v>334</v>
      </c>
      <c r="B1202" s="498"/>
      <c r="C1202" s="498"/>
    </row>
    <row r="1203" spans="1:3" ht="15.75">
      <c r="A1203" s="121" t="s">
        <v>335</v>
      </c>
      <c r="B1203" s="121"/>
      <c r="C1203" s="121"/>
    </row>
    <row r="1204" spans="1:3" ht="31.5">
      <c r="A1204" s="121" t="s">
        <v>336</v>
      </c>
      <c r="B1204" s="121"/>
      <c r="C1204" s="121"/>
    </row>
    <row r="1205" spans="1:3" ht="99.75" customHeight="1">
      <c r="A1205" s="88" t="s">
        <v>676</v>
      </c>
      <c r="B1205" s="121"/>
      <c r="C1205" s="121"/>
    </row>
    <row r="1206" spans="1:3" ht="31.5">
      <c r="A1206" s="121" t="s">
        <v>326</v>
      </c>
      <c r="B1206" s="121"/>
      <c r="C1206" s="121"/>
    </row>
    <row r="1207" spans="1:3" ht="31.5">
      <c r="A1207" s="120" t="s">
        <v>327</v>
      </c>
      <c r="B1207" s="121" t="s">
        <v>354</v>
      </c>
      <c r="C1207" s="121">
        <v>228.74</v>
      </c>
    </row>
    <row r="1208" spans="1:3" ht="31.5">
      <c r="A1208" s="120" t="s">
        <v>329</v>
      </c>
      <c r="B1208" s="121" t="s">
        <v>354</v>
      </c>
      <c r="C1208" s="121">
        <v>228.74</v>
      </c>
    </row>
    <row r="1209" spans="1:3" ht="31.5">
      <c r="A1209" s="120" t="s">
        <v>330</v>
      </c>
      <c r="B1209" s="121" t="s">
        <v>354</v>
      </c>
      <c r="C1209" s="121">
        <v>228.74</v>
      </c>
    </row>
    <row r="1210" spans="1:3" ht="31.5">
      <c r="A1210" s="120" t="s">
        <v>331</v>
      </c>
      <c r="B1210" s="121" t="s">
        <v>354</v>
      </c>
      <c r="C1210" s="121">
        <v>228.74</v>
      </c>
    </row>
    <row r="1211" spans="1:3" ht="47.25">
      <c r="A1211" s="121" t="s">
        <v>332</v>
      </c>
      <c r="B1211" s="121"/>
      <c r="C1211" s="121">
        <v>2</v>
      </c>
    </row>
    <row r="1212" spans="1:3" ht="15.75">
      <c r="A1212" s="79" t="s">
        <v>333</v>
      </c>
      <c r="B1212" s="498"/>
      <c r="C1212" s="498">
        <v>1</v>
      </c>
    </row>
    <row r="1213" spans="1:3" ht="15.75">
      <c r="A1213" s="78" t="s">
        <v>334</v>
      </c>
      <c r="B1213" s="498"/>
      <c r="C1213" s="498"/>
    </row>
    <row r="1214" spans="1:3" ht="15.75">
      <c r="A1214" s="121" t="s">
        <v>335</v>
      </c>
      <c r="B1214" s="121"/>
      <c r="C1214" s="121"/>
    </row>
    <row r="1215" spans="1:3" ht="31.5">
      <c r="A1215" s="121" t="s">
        <v>336</v>
      </c>
      <c r="B1215" s="121"/>
      <c r="C1215" s="121"/>
    </row>
    <row r="1216" spans="1:3" ht="94.5">
      <c r="A1216" s="86" t="s">
        <v>677</v>
      </c>
      <c r="B1216" s="121"/>
      <c r="C1216" s="121"/>
    </row>
    <row r="1217" spans="1:3" ht="31.5">
      <c r="A1217" s="121" t="s">
        <v>326</v>
      </c>
      <c r="B1217" s="121"/>
      <c r="C1217" s="121"/>
    </row>
    <row r="1218" spans="1:3" ht="31.5">
      <c r="A1218" s="120" t="s">
        <v>327</v>
      </c>
      <c r="B1218" s="121" t="s">
        <v>354</v>
      </c>
      <c r="C1218" s="121">
        <v>409.71</v>
      </c>
    </row>
    <row r="1219" spans="1:3" ht="31.5">
      <c r="A1219" s="120" t="s">
        <v>329</v>
      </c>
      <c r="B1219" s="121" t="s">
        <v>354</v>
      </c>
      <c r="C1219" s="121">
        <v>409.71</v>
      </c>
    </row>
    <row r="1220" spans="1:3" ht="31.5">
      <c r="A1220" s="120" t="s">
        <v>330</v>
      </c>
      <c r="B1220" s="121" t="s">
        <v>354</v>
      </c>
      <c r="C1220" s="121">
        <v>409.71</v>
      </c>
    </row>
    <row r="1221" spans="1:3" ht="31.5">
      <c r="A1221" s="120" t="s">
        <v>331</v>
      </c>
      <c r="B1221" s="121" t="s">
        <v>354</v>
      </c>
      <c r="C1221" s="121">
        <v>409.71</v>
      </c>
    </row>
    <row r="1222" spans="1:3" ht="47.25">
      <c r="A1222" s="121" t="s">
        <v>332</v>
      </c>
      <c r="B1222" s="121"/>
      <c r="C1222" s="121">
        <v>2</v>
      </c>
    </row>
    <row r="1223" spans="1:3" ht="15.75">
      <c r="A1223" s="79" t="s">
        <v>333</v>
      </c>
      <c r="B1223" s="498"/>
      <c r="C1223" s="498">
        <v>1</v>
      </c>
    </row>
    <row r="1224" spans="1:3" ht="15.75">
      <c r="A1224" s="78" t="s">
        <v>334</v>
      </c>
      <c r="B1224" s="498"/>
      <c r="C1224" s="498"/>
    </row>
    <row r="1225" spans="1:3" ht="15.75">
      <c r="A1225" s="121" t="s">
        <v>335</v>
      </c>
      <c r="B1225" s="121"/>
      <c r="C1225" s="121"/>
    </row>
    <row r="1226" spans="1:3" ht="31.5">
      <c r="A1226" s="121" t="s">
        <v>336</v>
      </c>
      <c r="B1226" s="121"/>
      <c r="C1226" s="121"/>
    </row>
    <row r="1227" spans="1:3" ht="94.5" customHeight="1">
      <c r="A1227" s="88" t="s">
        <v>678</v>
      </c>
      <c r="B1227" s="76"/>
      <c r="C1227" s="76"/>
    </row>
    <row r="1228" spans="1:3" ht="31.5">
      <c r="A1228" s="81" t="s">
        <v>355</v>
      </c>
      <c r="B1228" s="76"/>
      <c r="C1228" s="76"/>
    </row>
    <row r="1229" spans="1:3" ht="15.75">
      <c r="A1229" s="74" t="s">
        <v>327</v>
      </c>
      <c r="B1229" s="76" t="s">
        <v>367</v>
      </c>
      <c r="C1229" s="121">
        <v>25.42</v>
      </c>
    </row>
    <row r="1230" spans="1:3" ht="15.75">
      <c r="A1230" s="74" t="s">
        <v>329</v>
      </c>
      <c r="B1230" s="76" t="s">
        <v>367</v>
      </c>
      <c r="C1230" s="121">
        <v>25.42</v>
      </c>
    </row>
    <row r="1231" spans="1:3" ht="15.75">
      <c r="A1231" s="74" t="s">
        <v>330</v>
      </c>
      <c r="B1231" s="76" t="s">
        <v>367</v>
      </c>
      <c r="C1231" s="121">
        <v>25.42</v>
      </c>
    </row>
    <row r="1232" spans="1:3" ht="15.75">
      <c r="A1232" s="74" t="s">
        <v>331</v>
      </c>
      <c r="B1232" s="76" t="s">
        <v>367</v>
      </c>
      <c r="C1232" s="76">
        <v>25.42</v>
      </c>
    </row>
    <row r="1233" spans="1:3" ht="47.25">
      <c r="A1233" s="76" t="s">
        <v>332</v>
      </c>
      <c r="B1233" s="76"/>
      <c r="C1233" s="76">
        <v>9</v>
      </c>
    </row>
    <row r="1234" spans="1:3" ht="15.75">
      <c r="A1234" s="79" t="s">
        <v>333</v>
      </c>
      <c r="B1234" s="498"/>
      <c r="C1234" s="498">
        <v>9</v>
      </c>
    </row>
    <row r="1235" spans="1:3" ht="15.75">
      <c r="A1235" s="78" t="s">
        <v>334</v>
      </c>
      <c r="B1235" s="498"/>
      <c r="C1235" s="498"/>
    </row>
    <row r="1236" spans="1:3" ht="15.75">
      <c r="A1236" s="76" t="s">
        <v>335</v>
      </c>
      <c r="B1236" s="76"/>
      <c r="C1236" s="76"/>
    </row>
    <row r="1237" spans="1:3" ht="31.5">
      <c r="A1237" s="76" t="s">
        <v>336</v>
      </c>
      <c r="B1237" s="76"/>
      <c r="C1237" s="76"/>
    </row>
    <row r="1238" spans="1:3" ht="31.5">
      <c r="A1238" s="86" t="s">
        <v>679</v>
      </c>
      <c r="B1238" s="76"/>
      <c r="C1238" s="76"/>
    </row>
    <row r="1239" spans="1:3" ht="31.5">
      <c r="A1239" s="81" t="s">
        <v>355</v>
      </c>
      <c r="B1239" s="76"/>
      <c r="C1239" s="76"/>
    </row>
    <row r="1240" spans="1:3" ht="15.75">
      <c r="A1240" s="74" t="s">
        <v>327</v>
      </c>
      <c r="B1240" s="76" t="s">
        <v>340</v>
      </c>
      <c r="C1240" s="76">
        <v>686.39</v>
      </c>
    </row>
    <row r="1241" spans="1:3" ht="15.75">
      <c r="A1241" s="74" t="s">
        <v>329</v>
      </c>
      <c r="B1241" s="76" t="s">
        <v>340</v>
      </c>
      <c r="C1241" s="76">
        <v>686.39</v>
      </c>
    </row>
    <row r="1242" spans="1:3" ht="15.75">
      <c r="A1242" s="74" t="s">
        <v>330</v>
      </c>
      <c r="B1242" s="76" t="s">
        <v>340</v>
      </c>
      <c r="C1242" s="76">
        <v>686.39</v>
      </c>
    </row>
    <row r="1243" spans="1:3" ht="15.75">
      <c r="A1243" s="74" t="s">
        <v>331</v>
      </c>
      <c r="B1243" s="76" t="s">
        <v>340</v>
      </c>
      <c r="C1243" s="76">
        <v>686.39</v>
      </c>
    </row>
    <row r="1244" spans="1:3" ht="47.25">
      <c r="A1244" s="76" t="s">
        <v>332</v>
      </c>
      <c r="B1244" s="76"/>
      <c r="C1244" s="76">
        <v>29</v>
      </c>
    </row>
    <row r="1245" spans="1:3" ht="15.75">
      <c r="A1245" s="79" t="s">
        <v>333</v>
      </c>
      <c r="B1245" s="76"/>
      <c r="C1245" s="76">
        <v>28</v>
      </c>
    </row>
    <row r="1246" spans="1:3" ht="15.75">
      <c r="A1246" s="78" t="s">
        <v>334</v>
      </c>
      <c r="B1246" s="76"/>
      <c r="C1246" s="76"/>
    </row>
    <row r="1247" spans="1:3" ht="15.75">
      <c r="A1247" s="76" t="s">
        <v>335</v>
      </c>
      <c r="B1247" s="76"/>
      <c r="C1247" s="76"/>
    </row>
    <row r="1248" spans="1:3" ht="31.5">
      <c r="A1248" s="76" t="s">
        <v>336</v>
      </c>
      <c r="B1248" s="76"/>
      <c r="C1248" s="76"/>
    </row>
    <row r="1249" spans="1:3" ht="31.5">
      <c r="A1249" s="86" t="s">
        <v>680</v>
      </c>
      <c r="B1249" s="76"/>
      <c r="C1249" s="76"/>
    </row>
    <row r="1250" spans="1:3" ht="31.5">
      <c r="A1250" s="81" t="s">
        <v>355</v>
      </c>
      <c r="B1250" s="76"/>
      <c r="C1250" s="76"/>
    </row>
    <row r="1251" spans="1:3" ht="15.75">
      <c r="A1251" s="74" t="s">
        <v>327</v>
      </c>
      <c r="B1251" s="76" t="s">
        <v>340</v>
      </c>
      <c r="C1251" s="121">
        <v>2887.53</v>
      </c>
    </row>
    <row r="1252" spans="1:3" ht="15.75">
      <c r="A1252" s="74" t="s">
        <v>329</v>
      </c>
      <c r="B1252" s="76" t="s">
        <v>340</v>
      </c>
      <c r="C1252" s="121">
        <v>2887.53</v>
      </c>
    </row>
    <row r="1253" spans="1:3" ht="15.75">
      <c r="A1253" s="74" t="s">
        <v>330</v>
      </c>
      <c r="B1253" s="76" t="s">
        <v>340</v>
      </c>
      <c r="C1253" s="121">
        <v>2887.53</v>
      </c>
    </row>
    <row r="1254" spans="1:3" ht="15.75">
      <c r="A1254" s="74" t="s">
        <v>331</v>
      </c>
      <c r="B1254" s="76" t="s">
        <v>340</v>
      </c>
      <c r="C1254" s="76">
        <v>2887.53</v>
      </c>
    </row>
    <row r="1255" spans="1:3" ht="47.25">
      <c r="A1255" s="76" t="s">
        <v>332</v>
      </c>
      <c r="B1255" s="76"/>
      <c r="C1255" s="76">
        <v>7</v>
      </c>
    </row>
    <row r="1256" spans="1:3" ht="15.75">
      <c r="A1256" s="79" t="s">
        <v>333</v>
      </c>
      <c r="B1256" s="76"/>
      <c r="C1256" s="76">
        <v>6</v>
      </c>
    </row>
    <row r="1257" spans="1:3" ht="15.75">
      <c r="A1257" s="78" t="s">
        <v>334</v>
      </c>
      <c r="B1257" s="76"/>
      <c r="C1257" s="76"/>
    </row>
    <row r="1258" spans="1:3" ht="15.75">
      <c r="A1258" s="76" t="s">
        <v>335</v>
      </c>
      <c r="B1258" s="76"/>
      <c r="C1258" s="76"/>
    </row>
    <row r="1259" spans="1:3" ht="31.5">
      <c r="A1259" s="76" t="s">
        <v>336</v>
      </c>
      <c r="B1259" s="76"/>
      <c r="C1259" s="76"/>
    </row>
    <row r="1260" spans="1:3" ht="31.5">
      <c r="A1260" s="86" t="s">
        <v>681</v>
      </c>
      <c r="B1260" s="76"/>
      <c r="C1260" s="76"/>
    </row>
    <row r="1261" spans="1:3" ht="31.5">
      <c r="A1261" s="76" t="s">
        <v>326</v>
      </c>
      <c r="B1261" s="76"/>
      <c r="C1261" s="76"/>
    </row>
    <row r="1262" spans="1:3" ht="15.75">
      <c r="A1262" s="74" t="s">
        <v>327</v>
      </c>
      <c r="B1262" s="76" t="s">
        <v>328</v>
      </c>
      <c r="C1262" s="76">
        <v>70.7</v>
      </c>
    </row>
    <row r="1263" spans="1:3" ht="15.75">
      <c r="A1263" s="74" t="s">
        <v>329</v>
      </c>
      <c r="B1263" s="76" t="s">
        <v>328</v>
      </c>
      <c r="C1263" s="76">
        <v>70.7</v>
      </c>
    </row>
    <row r="1264" spans="1:3" ht="15.75">
      <c r="A1264" s="74" t="s">
        <v>330</v>
      </c>
      <c r="B1264" s="76" t="s">
        <v>328</v>
      </c>
      <c r="C1264" s="76">
        <v>70.7</v>
      </c>
    </row>
    <row r="1265" spans="1:3" ht="15.75">
      <c r="A1265" s="74" t="s">
        <v>331</v>
      </c>
      <c r="B1265" s="76" t="s">
        <v>328</v>
      </c>
      <c r="C1265" s="76">
        <v>70.7</v>
      </c>
    </row>
    <row r="1266" spans="1:3" ht="47.25">
      <c r="A1266" s="76" t="s">
        <v>332</v>
      </c>
      <c r="B1266" s="76"/>
      <c r="C1266" s="76">
        <v>2</v>
      </c>
    </row>
    <row r="1267" spans="1:3" ht="15.75">
      <c r="A1267" s="79" t="s">
        <v>333</v>
      </c>
      <c r="B1267" s="498"/>
      <c r="C1267" s="498">
        <v>2</v>
      </c>
    </row>
    <row r="1268" spans="1:3" ht="15.75">
      <c r="A1268" s="78" t="s">
        <v>334</v>
      </c>
      <c r="B1268" s="498"/>
      <c r="C1268" s="498"/>
    </row>
    <row r="1269" spans="1:3" ht="15.75">
      <c r="A1269" s="76" t="s">
        <v>335</v>
      </c>
      <c r="B1269" s="76"/>
      <c r="C1269" s="76"/>
    </row>
    <row r="1270" spans="1:3" ht="31.5">
      <c r="A1270" s="76" t="s">
        <v>336</v>
      </c>
      <c r="B1270" s="76"/>
      <c r="C1270" s="76"/>
    </row>
    <row r="1271" spans="1:3" ht="31.5">
      <c r="A1271" s="86" t="s">
        <v>682</v>
      </c>
      <c r="B1271" s="76"/>
      <c r="C1271" s="76"/>
    </row>
    <row r="1272" spans="1:3" ht="31.5">
      <c r="A1272" s="76" t="s">
        <v>326</v>
      </c>
      <c r="B1272" s="76"/>
      <c r="C1272" s="76"/>
    </row>
    <row r="1273" spans="1:3" ht="15.75">
      <c r="A1273" s="74" t="s">
        <v>327</v>
      </c>
      <c r="B1273" s="76" t="s">
        <v>328</v>
      </c>
      <c r="C1273" s="76">
        <v>889.47</v>
      </c>
    </row>
    <row r="1274" spans="1:3" ht="15.75">
      <c r="A1274" s="74" t="s">
        <v>329</v>
      </c>
      <c r="B1274" s="76" t="s">
        <v>328</v>
      </c>
      <c r="C1274" s="76">
        <v>889.47</v>
      </c>
    </row>
    <row r="1275" spans="1:3" ht="15.75">
      <c r="A1275" s="74" t="s">
        <v>330</v>
      </c>
      <c r="B1275" s="76" t="s">
        <v>328</v>
      </c>
      <c r="C1275" s="76">
        <v>889.47</v>
      </c>
    </row>
    <row r="1276" spans="1:3" ht="15.75">
      <c r="A1276" s="74" t="s">
        <v>331</v>
      </c>
      <c r="B1276" s="76" t="s">
        <v>328</v>
      </c>
      <c r="C1276" s="76">
        <v>889.47</v>
      </c>
    </row>
    <row r="1277" spans="1:3" ht="47.25">
      <c r="A1277" s="76" t="s">
        <v>332</v>
      </c>
      <c r="B1277" s="76"/>
      <c r="C1277" s="76">
        <v>4</v>
      </c>
    </row>
    <row r="1278" spans="1:3" ht="15.75">
      <c r="A1278" s="79" t="s">
        <v>333</v>
      </c>
      <c r="B1278" s="498"/>
      <c r="C1278" s="498">
        <v>3</v>
      </c>
    </row>
    <row r="1279" spans="1:3" ht="15.75">
      <c r="A1279" s="78" t="s">
        <v>334</v>
      </c>
      <c r="B1279" s="498"/>
      <c r="C1279" s="498"/>
    </row>
    <row r="1280" spans="1:3" ht="15.75">
      <c r="A1280" s="76" t="s">
        <v>335</v>
      </c>
      <c r="B1280" s="76"/>
      <c r="C1280" s="76"/>
    </row>
    <row r="1281" spans="1:3" ht="31.5">
      <c r="A1281" s="76" t="s">
        <v>336</v>
      </c>
      <c r="B1281" s="76"/>
      <c r="C1281" s="76"/>
    </row>
    <row r="1282" spans="1:3" ht="15.75">
      <c r="A1282" s="86" t="s">
        <v>683</v>
      </c>
      <c r="B1282" s="76"/>
      <c r="C1282" s="76"/>
    </row>
    <row r="1283" spans="1:3" ht="31.5">
      <c r="A1283" s="76" t="s">
        <v>326</v>
      </c>
      <c r="B1283" s="76"/>
      <c r="C1283" s="76"/>
    </row>
    <row r="1284" spans="1:3" ht="15.75">
      <c r="A1284" s="74" t="s">
        <v>327</v>
      </c>
      <c r="B1284" s="76" t="s">
        <v>328</v>
      </c>
      <c r="C1284" s="76">
        <v>191.82</v>
      </c>
    </row>
    <row r="1285" spans="1:3" ht="15.75">
      <c r="A1285" s="74" t="s">
        <v>329</v>
      </c>
      <c r="B1285" s="76" t="s">
        <v>328</v>
      </c>
      <c r="C1285" s="76">
        <v>191.82</v>
      </c>
    </row>
    <row r="1286" spans="1:3" ht="15.75">
      <c r="A1286" s="74" t="s">
        <v>330</v>
      </c>
      <c r="B1286" s="76" t="s">
        <v>328</v>
      </c>
      <c r="C1286" s="76">
        <v>191.82</v>
      </c>
    </row>
    <row r="1287" spans="1:3" ht="15.75">
      <c r="A1287" s="74" t="s">
        <v>331</v>
      </c>
      <c r="B1287" s="76" t="s">
        <v>328</v>
      </c>
      <c r="C1287" s="76">
        <v>191.82</v>
      </c>
    </row>
    <row r="1288" spans="1:3" ht="47.25">
      <c r="A1288" s="76" t="s">
        <v>332</v>
      </c>
      <c r="B1288" s="76"/>
      <c r="C1288" s="76">
        <v>26</v>
      </c>
    </row>
    <row r="1289" spans="1:3" ht="15.75">
      <c r="A1289" s="79" t="s">
        <v>333</v>
      </c>
      <c r="B1289" s="498"/>
      <c r="C1289" s="498">
        <v>26</v>
      </c>
    </row>
    <row r="1290" spans="1:3" ht="15.75">
      <c r="A1290" s="78" t="s">
        <v>334</v>
      </c>
      <c r="B1290" s="498"/>
      <c r="C1290" s="498"/>
    </row>
    <row r="1291" spans="1:3" ht="15.75">
      <c r="A1291" s="76" t="s">
        <v>335</v>
      </c>
      <c r="B1291" s="76"/>
      <c r="C1291" s="76"/>
    </row>
    <row r="1292" spans="1:3" ht="31.5">
      <c r="A1292" s="76" t="s">
        <v>336</v>
      </c>
      <c r="B1292" s="76"/>
      <c r="C1292" s="76"/>
    </row>
    <row r="1293" spans="1:3" ht="15.75">
      <c r="A1293" s="86" t="s">
        <v>684</v>
      </c>
      <c r="B1293" s="76"/>
      <c r="C1293" s="76"/>
    </row>
    <row r="1294" spans="1:3" ht="31.5">
      <c r="A1294" s="76" t="s">
        <v>326</v>
      </c>
      <c r="B1294" s="76"/>
      <c r="C1294" s="76"/>
    </row>
    <row r="1295" spans="1:3" ht="15.75">
      <c r="A1295" s="74" t="s">
        <v>327</v>
      </c>
      <c r="B1295" s="76" t="s">
        <v>328</v>
      </c>
      <c r="C1295" s="76">
        <v>1020.09</v>
      </c>
    </row>
    <row r="1296" spans="1:3" ht="15.75">
      <c r="A1296" s="74" t="s">
        <v>329</v>
      </c>
      <c r="B1296" s="76" t="s">
        <v>328</v>
      </c>
      <c r="C1296" s="76">
        <v>1076.19</v>
      </c>
    </row>
    <row r="1297" spans="1:3" ht="15.75">
      <c r="A1297" s="74" t="s">
        <v>330</v>
      </c>
      <c r="B1297" s="76" t="s">
        <v>328</v>
      </c>
      <c r="C1297" s="76">
        <v>1076.19</v>
      </c>
    </row>
    <row r="1298" spans="1:3" ht="15.75">
      <c r="A1298" s="74" t="s">
        <v>331</v>
      </c>
      <c r="B1298" s="76" t="s">
        <v>328</v>
      </c>
      <c r="C1298" s="76">
        <v>1076.19</v>
      </c>
    </row>
    <row r="1299" spans="1:3" ht="47.25">
      <c r="A1299" s="76" t="s">
        <v>332</v>
      </c>
      <c r="B1299" s="76"/>
      <c r="C1299" s="76">
        <v>2</v>
      </c>
    </row>
    <row r="1300" spans="1:3" ht="15.75">
      <c r="A1300" s="79" t="s">
        <v>333</v>
      </c>
      <c r="B1300" s="498"/>
      <c r="C1300" s="498">
        <v>1</v>
      </c>
    </row>
    <row r="1301" spans="1:3" ht="15.75">
      <c r="A1301" s="78" t="s">
        <v>334</v>
      </c>
      <c r="B1301" s="498"/>
      <c r="C1301" s="498"/>
    </row>
    <row r="1302" spans="1:3" ht="15.75">
      <c r="A1302" s="76" t="s">
        <v>335</v>
      </c>
      <c r="B1302" s="76"/>
      <c r="C1302" s="76"/>
    </row>
    <row r="1303" spans="1:3" ht="31.5">
      <c r="A1303" s="76" t="s">
        <v>336</v>
      </c>
      <c r="B1303" s="76"/>
      <c r="C1303" s="76"/>
    </row>
    <row r="1304" spans="1:3" ht="23.25" customHeight="1">
      <c r="A1304" s="88" t="s">
        <v>685</v>
      </c>
      <c r="B1304" s="76"/>
      <c r="C1304" s="76"/>
    </row>
    <row r="1305" spans="1:3" ht="31.5">
      <c r="A1305" s="76" t="s">
        <v>326</v>
      </c>
      <c r="B1305" s="76"/>
      <c r="C1305" s="76"/>
    </row>
    <row r="1306" spans="1:3" ht="15.75">
      <c r="A1306" s="74" t="s">
        <v>327</v>
      </c>
      <c r="B1306" s="76" t="s">
        <v>328</v>
      </c>
      <c r="C1306" s="76">
        <v>126.38</v>
      </c>
    </row>
    <row r="1307" spans="1:3" ht="15.75">
      <c r="A1307" s="74" t="s">
        <v>329</v>
      </c>
      <c r="B1307" s="76" t="s">
        <v>328</v>
      </c>
      <c r="C1307" s="76">
        <v>126.38</v>
      </c>
    </row>
    <row r="1308" spans="1:3" ht="15.75">
      <c r="A1308" s="74" t="s">
        <v>330</v>
      </c>
      <c r="B1308" s="76" t="s">
        <v>328</v>
      </c>
      <c r="C1308" s="76">
        <v>126.38</v>
      </c>
    </row>
    <row r="1309" spans="1:3" ht="15.75">
      <c r="A1309" s="74" t="s">
        <v>331</v>
      </c>
      <c r="B1309" s="76" t="s">
        <v>328</v>
      </c>
      <c r="C1309" s="76">
        <v>126.38</v>
      </c>
    </row>
    <row r="1310" spans="1:3" ht="47.25">
      <c r="A1310" s="76" t="s">
        <v>332</v>
      </c>
      <c r="B1310" s="76"/>
      <c r="C1310" s="76">
        <v>10</v>
      </c>
    </row>
    <row r="1311" spans="1:3" ht="15.75">
      <c r="A1311" s="79" t="s">
        <v>333</v>
      </c>
      <c r="B1311" s="498"/>
      <c r="C1311" s="498">
        <v>10</v>
      </c>
    </row>
    <row r="1312" spans="1:3" ht="15.75">
      <c r="A1312" s="78" t="s">
        <v>334</v>
      </c>
      <c r="B1312" s="498"/>
      <c r="C1312" s="498"/>
    </row>
    <row r="1313" spans="1:3" ht="15.75">
      <c r="A1313" s="76" t="s">
        <v>335</v>
      </c>
      <c r="B1313" s="76"/>
      <c r="C1313" s="76"/>
    </row>
    <row r="1314" spans="1:3" ht="31.5">
      <c r="A1314" s="76" t="s">
        <v>336</v>
      </c>
      <c r="B1314" s="76"/>
      <c r="C1314" s="76"/>
    </row>
    <row r="1315" spans="1:3" ht="15.75">
      <c r="A1315" s="86" t="s">
        <v>686</v>
      </c>
      <c r="B1315" s="76"/>
      <c r="C1315" s="76"/>
    </row>
    <row r="1316" spans="1:3" ht="31.5">
      <c r="A1316" s="76" t="s">
        <v>326</v>
      </c>
      <c r="B1316" s="76"/>
      <c r="C1316" s="76"/>
    </row>
    <row r="1317" spans="1:3" ht="15.75">
      <c r="A1317" s="74" t="s">
        <v>327</v>
      </c>
      <c r="B1317" s="76" t="s">
        <v>328</v>
      </c>
      <c r="C1317" s="76">
        <v>445.63</v>
      </c>
    </row>
    <row r="1318" spans="1:3" ht="15.75">
      <c r="A1318" s="74" t="s">
        <v>329</v>
      </c>
      <c r="B1318" s="76" t="s">
        <v>328</v>
      </c>
      <c r="C1318" s="76">
        <v>445.63</v>
      </c>
    </row>
    <row r="1319" spans="1:3" ht="15.75">
      <c r="A1319" s="74" t="s">
        <v>330</v>
      </c>
      <c r="B1319" s="76" t="s">
        <v>328</v>
      </c>
      <c r="C1319" s="76">
        <v>445.63</v>
      </c>
    </row>
    <row r="1320" spans="1:3" ht="15.75">
      <c r="A1320" s="74" t="s">
        <v>331</v>
      </c>
      <c r="B1320" s="76" t="s">
        <v>328</v>
      </c>
      <c r="C1320" s="76">
        <v>445.63</v>
      </c>
    </row>
    <row r="1321" spans="1:3" ht="47.25">
      <c r="A1321" s="76" t="s">
        <v>332</v>
      </c>
      <c r="B1321" s="76"/>
      <c r="C1321" s="76">
        <v>5</v>
      </c>
    </row>
    <row r="1322" spans="1:3" ht="15.75">
      <c r="A1322" s="79" t="s">
        <v>333</v>
      </c>
      <c r="B1322" s="498"/>
      <c r="C1322" s="498">
        <v>5</v>
      </c>
    </row>
    <row r="1323" spans="1:3" ht="15.75">
      <c r="A1323" s="78" t="s">
        <v>334</v>
      </c>
      <c r="B1323" s="498"/>
      <c r="C1323" s="498"/>
    </row>
    <row r="1324" spans="1:3" ht="15.75">
      <c r="A1324" s="76" t="s">
        <v>335</v>
      </c>
      <c r="B1324" s="76"/>
      <c r="C1324" s="76"/>
    </row>
    <row r="1325" spans="1:3" ht="31.5">
      <c r="A1325" s="76" t="s">
        <v>336</v>
      </c>
      <c r="B1325" s="76"/>
      <c r="C1325" s="76"/>
    </row>
    <row r="1326" spans="1:3" ht="15.75">
      <c r="A1326" s="86" t="s">
        <v>687</v>
      </c>
      <c r="B1326" s="121"/>
      <c r="C1326" s="121"/>
    </row>
    <row r="1327" spans="1:3" ht="31.5">
      <c r="A1327" s="121" t="s">
        <v>326</v>
      </c>
      <c r="B1327" s="121"/>
      <c r="C1327" s="121"/>
    </row>
    <row r="1328" spans="1:3" ht="15.75">
      <c r="A1328" s="120" t="s">
        <v>327</v>
      </c>
      <c r="B1328" s="121" t="s">
        <v>328</v>
      </c>
      <c r="C1328" s="121">
        <v>208.61</v>
      </c>
    </row>
    <row r="1329" spans="1:3" ht="15.75">
      <c r="A1329" s="120" t="s">
        <v>329</v>
      </c>
      <c r="B1329" s="121" t="s">
        <v>328</v>
      </c>
      <c r="C1329" s="121">
        <v>208.61</v>
      </c>
    </row>
    <row r="1330" spans="1:3" ht="15.75">
      <c r="A1330" s="120" t="s">
        <v>330</v>
      </c>
      <c r="B1330" s="121" t="s">
        <v>328</v>
      </c>
      <c r="C1330" s="121">
        <v>208.61</v>
      </c>
    </row>
    <row r="1331" spans="1:3" ht="15.75">
      <c r="A1331" s="120" t="s">
        <v>331</v>
      </c>
      <c r="B1331" s="121" t="s">
        <v>328</v>
      </c>
      <c r="C1331" s="121">
        <v>208.61</v>
      </c>
    </row>
    <row r="1332" spans="1:3" ht="47.25">
      <c r="A1332" s="121" t="s">
        <v>332</v>
      </c>
      <c r="B1332" s="121"/>
      <c r="C1332" s="121">
        <v>1</v>
      </c>
    </row>
    <row r="1333" spans="1:3" ht="15.75">
      <c r="A1333" s="79" t="s">
        <v>333</v>
      </c>
      <c r="B1333" s="498"/>
      <c r="C1333" s="498">
        <v>1</v>
      </c>
    </row>
    <row r="1334" spans="1:3" ht="15.75">
      <c r="A1334" s="78" t="s">
        <v>334</v>
      </c>
      <c r="B1334" s="498"/>
      <c r="C1334" s="498"/>
    </row>
    <row r="1335" spans="1:3" ht="15.75">
      <c r="A1335" s="121" t="s">
        <v>335</v>
      </c>
      <c r="B1335" s="121"/>
      <c r="C1335" s="121"/>
    </row>
    <row r="1336" spans="1:3" ht="31.5">
      <c r="A1336" s="121" t="s">
        <v>336</v>
      </c>
      <c r="B1336" s="121"/>
      <c r="C1336" s="121"/>
    </row>
    <row r="1337" spans="1:3" ht="15.75">
      <c r="A1337" s="86" t="s">
        <v>688</v>
      </c>
      <c r="B1337" s="121"/>
      <c r="C1337" s="121"/>
    </row>
    <row r="1338" spans="1:3" ht="31.5">
      <c r="A1338" s="121" t="s">
        <v>326</v>
      </c>
      <c r="B1338" s="121"/>
      <c r="C1338" s="121"/>
    </row>
    <row r="1339" spans="1:3" ht="15.75">
      <c r="A1339" s="120" t="s">
        <v>327</v>
      </c>
      <c r="B1339" s="121" t="s">
        <v>328</v>
      </c>
      <c r="C1339" s="121">
        <v>207.77</v>
      </c>
    </row>
    <row r="1340" spans="1:3" ht="15.75">
      <c r="A1340" s="120" t="s">
        <v>329</v>
      </c>
      <c r="B1340" s="121" t="s">
        <v>328</v>
      </c>
      <c r="C1340" s="121">
        <v>207.77</v>
      </c>
    </row>
    <row r="1341" spans="1:3" ht="15.75">
      <c r="A1341" s="120" t="s">
        <v>330</v>
      </c>
      <c r="B1341" s="121" t="s">
        <v>328</v>
      </c>
      <c r="C1341" s="121">
        <v>207.77</v>
      </c>
    </row>
    <row r="1342" spans="1:3" ht="15.75">
      <c r="A1342" s="120" t="s">
        <v>331</v>
      </c>
      <c r="B1342" s="121" t="s">
        <v>328</v>
      </c>
      <c r="C1342" s="121">
        <v>207.77</v>
      </c>
    </row>
    <row r="1343" spans="1:3" ht="47.25">
      <c r="A1343" s="121" t="s">
        <v>332</v>
      </c>
      <c r="B1343" s="121"/>
      <c r="C1343" s="121">
        <v>11</v>
      </c>
    </row>
    <row r="1344" spans="1:3" ht="15.75">
      <c r="A1344" s="79" t="s">
        <v>333</v>
      </c>
      <c r="B1344" s="498"/>
      <c r="C1344" s="498">
        <v>10</v>
      </c>
    </row>
    <row r="1345" spans="1:3" ht="15.75">
      <c r="A1345" s="78" t="s">
        <v>334</v>
      </c>
      <c r="B1345" s="498"/>
      <c r="C1345" s="498"/>
    </row>
    <row r="1346" spans="1:3" ht="15.75">
      <c r="A1346" s="121" t="s">
        <v>335</v>
      </c>
      <c r="B1346" s="121"/>
      <c r="C1346" s="121"/>
    </row>
    <row r="1347" spans="1:3" ht="31.5">
      <c r="A1347" s="121" t="s">
        <v>336</v>
      </c>
      <c r="B1347" s="121"/>
      <c r="C1347" s="121"/>
    </row>
    <row r="1348" spans="1:3" ht="31.5">
      <c r="A1348" s="86" t="s">
        <v>689</v>
      </c>
      <c r="B1348" s="76"/>
      <c r="C1348" s="76"/>
    </row>
    <row r="1349" spans="1:3" ht="31.5">
      <c r="A1349" s="76" t="s">
        <v>326</v>
      </c>
      <c r="B1349" s="76"/>
      <c r="C1349" s="76"/>
    </row>
    <row r="1350" spans="1:3" ht="15.75">
      <c r="A1350" s="74" t="s">
        <v>327</v>
      </c>
      <c r="B1350" s="76" t="s">
        <v>386</v>
      </c>
      <c r="C1350" s="121">
        <v>13.56</v>
      </c>
    </row>
    <row r="1351" spans="1:3" ht="15.75">
      <c r="A1351" s="74" t="s">
        <v>329</v>
      </c>
      <c r="B1351" s="76" t="s">
        <v>386</v>
      </c>
      <c r="C1351" s="121">
        <v>13.56</v>
      </c>
    </row>
    <row r="1352" spans="1:3" ht="15.75">
      <c r="A1352" s="74" t="s">
        <v>330</v>
      </c>
      <c r="B1352" s="76" t="s">
        <v>386</v>
      </c>
      <c r="C1352" s="121">
        <v>13.56</v>
      </c>
    </row>
    <row r="1353" spans="1:3" ht="15.75">
      <c r="A1353" s="74" t="s">
        <v>331</v>
      </c>
      <c r="B1353" s="76" t="s">
        <v>386</v>
      </c>
      <c r="C1353" s="76">
        <v>13.56</v>
      </c>
    </row>
    <row r="1354" spans="1:3" ht="47.25">
      <c r="A1354" s="76" t="s">
        <v>332</v>
      </c>
      <c r="B1354" s="76"/>
      <c r="C1354" s="76">
        <v>1</v>
      </c>
    </row>
    <row r="1355" spans="1:3" ht="15.75">
      <c r="A1355" s="79" t="s">
        <v>333</v>
      </c>
      <c r="B1355" s="498"/>
      <c r="C1355" s="498">
        <v>1</v>
      </c>
    </row>
    <row r="1356" spans="1:3" ht="15.75">
      <c r="A1356" s="78" t="s">
        <v>334</v>
      </c>
      <c r="B1356" s="498"/>
      <c r="C1356" s="498"/>
    </row>
    <row r="1357" spans="1:3" ht="15.75">
      <c r="A1357" s="76" t="s">
        <v>335</v>
      </c>
      <c r="B1357" s="76"/>
      <c r="C1357" s="76"/>
    </row>
    <row r="1358" spans="1:3" ht="31.5">
      <c r="A1358" s="76" t="s">
        <v>336</v>
      </c>
      <c r="B1358" s="76"/>
      <c r="C1358" s="76"/>
    </row>
    <row r="1359" spans="1:3" ht="47.25">
      <c r="A1359" s="86" t="s">
        <v>690</v>
      </c>
      <c r="B1359" s="76"/>
      <c r="C1359" s="76"/>
    </row>
    <row r="1360" spans="1:3" ht="31.5">
      <c r="A1360" s="76" t="s">
        <v>326</v>
      </c>
      <c r="B1360" s="76"/>
      <c r="C1360" s="76"/>
    </row>
    <row r="1361" spans="1:3" ht="15.75">
      <c r="A1361" s="74" t="s">
        <v>327</v>
      </c>
      <c r="B1361" s="76" t="s">
        <v>386</v>
      </c>
      <c r="C1361" s="121">
        <v>16.52</v>
      </c>
    </row>
    <row r="1362" spans="1:3" ht="15.75">
      <c r="A1362" s="74" t="s">
        <v>329</v>
      </c>
      <c r="B1362" s="76" t="s">
        <v>386</v>
      </c>
      <c r="C1362" s="121">
        <v>16.52</v>
      </c>
    </row>
    <row r="1363" spans="1:3" ht="15.75">
      <c r="A1363" s="74" t="s">
        <v>330</v>
      </c>
      <c r="B1363" s="76" t="s">
        <v>386</v>
      </c>
      <c r="C1363" s="121">
        <v>16.52</v>
      </c>
    </row>
    <row r="1364" spans="1:3" ht="15.75">
      <c r="A1364" s="74" t="s">
        <v>331</v>
      </c>
      <c r="B1364" s="76" t="s">
        <v>386</v>
      </c>
      <c r="C1364" s="76">
        <v>16.52</v>
      </c>
    </row>
    <row r="1365" spans="1:3" ht="47.25">
      <c r="A1365" s="76" t="s">
        <v>332</v>
      </c>
      <c r="B1365" s="76"/>
      <c r="C1365" s="76">
        <v>1</v>
      </c>
    </row>
    <row r="1366" spans="1:3" ht="15.75">
      <c r="A1366" s="79" t="s">
        <v>333</v>
      </c>
      <c r="B1366" s="498"/>
      <c r="C1366" s="498">
        <v>1</v>
      </c>
    </row>
    <row r="1367" spans="1:3" ht="15.75">
      <c r="A1367" s="78" t="s">
        <v>334</v>
      </c>
      <c r="B1367" s="498"/>
      <c r="C1367" s="498"/>
    </row>
    <row r="1368" spans="1:3" ht="15.75">
      <c r="A1368" s="76" t="s">
        <v>335</v>
      </c>
      <c r="B1368" s="76"/>
      <c r="C1368" s="76"/>
    </row>
    <row r="1369" spans="1:3" ht="31.5">
      <c r="A1369" s="76" t="s">
        <v>336</v>
      </c>
      <c r="B1369" s="76"/>
      <c r="C1369" s="76"/>
    </row>
    <row r="1370" spans="1:3" ht="47.25">
      <c r="A1370" s="86" t="s">
        <v>691</v>
      </c>
      <c r="B1370" s="76"/>
      <c r="C1370" s="76"/>
    </row>
    <row r="1371" spans="1:3" ht="31.5">
      <c r="A1371" s="76" t="s">
        <v>326</v>
      </c>
      <c r="B1371" s="76"/>
      <c r="C1371" s="76"/>
    </row>
    <row r="1372" spans="1:3" ht="15.75">
      <c r="A1372" s="74" t="s">
        <v>327</v>
      </c>
      <c r="B1372" s="76" t="s">
        <v>386</v>
      </c>
      <c r="C1372" s="76">
        <v>58.03</v>
      </c>
    </row>
    <row r="1373" spans="1:3" ht="15.75">
      <c r="A1373" s="74" t="s">
        <v>329</v>
      </c>
      <c r="B1373" s="76" t="s">
        <v>386</v>
      </c>
      <c r="C1373" s="121">
        <v>58.03</v>
      </c>
    </row>
    <row r="1374" spans="1:3" ht="15.75">
      <c r="A1374" s="74" t="s">
        <v>330</v>
      </c>
      <c r="B1374" s="76" t="s">
        <v>386</v>
      </c>
      <c r="C1374" s="121">
        <v>58.03</v>
      </c>
    </row>
    <row r="1375" spans="1:3" ht="15.75">
      <c r="A1375" s="74" t="s">
        <v>331</v>
      </c>
      <c r="B1375" s="76" t="s">
        <v>386</v>
      </c>
      <c r="C1375" s="121">
        <v>58.03</v>
      </c>
    </row>
    <row r="1376" spans="1:3" ht="47.25">
      <c r="A1376" s="76" t="s">
        <v>332</v>
      </c>
      <c r="B1376" s="76"/>
      <c r="C1376" s="76">
        <v>2</v>
      </c>
    </row>
    <row r="1377" spans="1:3" ht="15.75">
      <c r="A1377" s="79" t="s">
        <v>333</v>
      </c>
      <c r="B1377" s="498"/>
      <c r="C1377" s="498">
        <v>2</v>
      </c>
    </row>
    <row r="1378" spans="1:3" ht="15.75">
      <c r="A1378" s="78" t="s">
        <v>334</v>
      </c>
      <c r="B1378" s="498"/>
      <c r="C1378" s="498"/>
    </row>
    <row r="1379" spans="1:3" ht="15.75">
      <c r="A1379" s="76" t="s">
        <v>335</v>
      </c>
      <c r="B1379" s="76"/>
      <c r="C1379" s="76"/>
    </row>
    <row r="1380" spans="1:3" ht="31.5">
      <c r="A1380" s="76" t="s">
        <v>336</v>
      </c>
      <c r="B1380" s="76"/>
      <c r="C1380" s="76"/>
    </row>
    <row r="1381" spans="1:3" ht="31.5">
      <c r="A1381" s="86" t="s">
        <v>692</v>
      </c>
      <c r="B1381" s="76"/>
      <c r="C1381" s="76"/>
    </row>
    <row r="1382" spans="1:3" ht="31.5">
      <c r="A1382" s="76" t="s">
        <v>326</v>
      </c>
      <c r="B1382" s="76"/>
      <c r="C1382" s="76"/>
    </row>
    <row r="1383" spans="1:3" ht="15.75">
      <c r="A1383" s="74" t="s">
        <v>327</v>
      </c>
      <c r="B1383" s="76" t="s">
        <v>328</v>
      </c>
      <c r="C1383" s="76">
        <v>296.57</v>
      </c>
    </row>
    <row r="1384" spans="1:3" ht="15.75">
      <c r="A1384" s="74" t="s">
        <v>329</v>
      </c>
      <c r="B1384" s="76" t="s">
        <v>328</v>
      </c>
      <c r="C1384" s="76">
        <v>296.57</v>
      </c>
    </row>
    <row r="1385" spans="1:3" ht="15.75">
      <c r="A1385" s="74" t="s">
        <v>330</v>
      </c>
      <c r="B1385" s="76" t="s">
        <v>328</v>
      </c>
      <c r="C1385" s="76">
        <v>296.57</v>
      </c>
    </row>
    <row r="1386" spans="1:3" ht="15.75">
      <c r="A1386" s="74" t="s">
        <v>331</v>
      </c>
      <c r="B1386" s="76" t="s">
        <v>328</v>
      </c>
      <c r="C1386" s="76">
        <v>296.57</v>
      </c>
    </row>
    <row r="1387" spans="1:3" ht="47.25">
      <c r="A1387" s="76" t="s">
        <v>332</v>
      </c>
      <c r="B1387" s="76"/>
      <c r="C1387" s="76">
        <v>2</v>
      </c>
    </row>
    <row r="1388" spans="1:3" ht="15.75">
      <c r="A1388" s="79" t="s">
        <v>333</v>
      </c>
      <c r="B1388" s="498"/>
      <c r="C1388" s="498">
        <v>2</v>
      </c>
    </row>
    <row r="1389" spans="1:3" ht="15.75">
      <c r="A1389" s="78" t="s">
        <v>334</v>
      </c>
      <c r="B1389" s="498"/>
      <c r="C1389" s="498"/>
    </row>
    <row r="1390" spans="1:3" ht="15.75">
      <c r="A1390" s="76" t="s">
        <v>335</v>
      </c>
      <c r="B1390" s="76"/>
      <c r="C1390" s="76"/>
    </row>
    <row r="1391" spans="1:3" ht="31.5">
      <c r="A1391" s="76" t="s">
        <v>336</v>
      </c>
      <c r="B1391" s="76"/>
      <c r="C1391" s="76"/>
    </row>
    <row r="1392" spans="1:3" ht="47.25">
      <c r="A1392" s="86" t="s">
        <v>693</v>
      </c>
      <c r="B1392" s="76"/>
      <c r="C1392" s="76"/>
    </row>
    <row r="1393" spans="1:3" ht="31.5">
      <c r="A1393" s="76" t="s">
        <v>326</v>
      </c>
      <c r="B1393" s="76"/>
      <c r="C1393" s="76"/>
    </row>
    <row r="1394" spans="1:3" ht="30">
      <c r="A1394" s="74" t="s">
        <v>327</v>
      </c>
      <c r="B1394" s="82" t="s">
        <v>387</v>
      </c>
      <c r="C1394" s="121">
        <v>945.32</v>
      </c>
    </row>
    <row r="1395" spans="1:3" ht="30">
      <c r="A1395" s="74" t="s">
        <v>329</v>
      </c>
      <c r="B1395" s="82" t="s">
        <v>387</v>
      </c>
      <c r="C1395" s="121">
        <v>945.32</v>
      </c>
    </row>
    <row r="1396" spans="1:3" ht="30">
      <c r="A1396" s="74" t="s">
        <v>330</v>
      </c>
      <c r="B1396" s="82" t="s">
        <v>387</v>
      </c>
      <c r="C1396" s="121">
        <v>945.32</v>
      </c>
    </row>
    <row r="1397" spans="1:3" ht="30">
      <c r="A1397" s="74" t="s">
        <v>331</v>
      </c>
      <c r="B1397" s="82" t="s">
        <v>387</v>
      </c>
      <c r="C1397" s="76">
        <v>945.32</v>
      </c>
    </row>
    <row r="1398" spans="1:3" ht="47.25">
      <c r="A1398" s="76" t="s">
        <v>332</v>
      </c>
      <c r="B1398" s="76"/>
      <c r="C1398" s="76">
        <v>8</v>
      </c>
    </row>
    <row r="1399" spans="1:3" ht="15.75">
      <c r="A1399" s="79" t="s">
        <v>333</v>
      </c>
      <c r="B1399" s="498"/>
      <c r="C1399" s="498">
        <v>8</v>
      </c>
    </row>
    <row r="1400" spans="1:3" ht="15.75">
      <c r="A1400" s="78" t="s">
        <v>334</v>
      </c>
      <c r="B1400" s="498"/>
      <c r="C1400" s="498"/>
    </row>
    <row r="1401" spans="1:3" ht="15.75">
      <c r="A1401" s="76" t="s">
        <v>335</v>
      </c>
      <c r="B1401" s="76"/>
      <c r="C1401" s="76"/>
    </row>
    <row r="1402" spans="1:3" ht="31.5">
      <c r="A1402" s="76" t="s">
        <v>336</v>
      </c>
      <c r="B1402" s="76"/>
      <c r="C1402" s="76"/>
    </row>
    <row r="1403" spans="1:3" ht="47.25">
      <c r="A1403" s="86" t="s">
        <v>694</v>
      </c>
      <c r="B1403" s="76"/>
      <c r="C1403" s="76"/>
    </row>
    <row r="1404" spans="1:3" ht="31.5">
      <c r="A1404" s="76" t="s">
        <v>326</v>
      </c>
      <c r="B1404" s="76"/>
      <c r="C1404" s="76"/>
    </row>
    <row r="1405" spans="1:3" ht="30">
      <c r="A1405" s="74" t="s">
        <v>327</v>
      </c>
      <c r="B1405" s="82" t="s">
        <v>527</v>
      </c>
      <c r="C1405" s="121">
        <v>982.39</v>
      </c>
    </row>
    <row r="1406" spans="1:3" ht="30">
      <c r="A1406" s="74" t="s">
        <v>329</v>
      </c>
      <c r="B1406" s="82" t="s">
        <v>527</v>
      </c>
      <c r="C1406" s="121">
        <v>982.39</v>
      </c>
    </row>
    <row r="1407" spans="1:3" ht="30">
      <c r="A1407" s="74" t="s">
        <v>330</v>
      </c>
      <c r="B1407" s="82" t="s">
        <v>527</v>
      </c>
      <c r="C1407" s="121">
        <v>982.39</v>
      </c>
    </row>
    <row r="1408" spans="1:3" ht="30">
      <c r="A1408" s="74" t="s">
        <v>331</v>
      </c>
      <c r="B1408" s="82" t="s">
        <v>527</v>
      </c>
      <c r="C1408" s="76">
        <v>982.39</v>
      </c>
    </row>
    <row r="1409" spans="1:3" ht="47.25">
      <c r="A1409" s="76" t="s">
        <v>332</v>
      </c>
      <c r="B1409" s="76"/>
      <c r="C1409" s="76">
        <v>15</v>
      </c>
    </row>
    <row r="1410" spans="1:3" ht="15.75">
      <c r="A1410" s="79" t="s">
        <v>333</v>
      </c>
      <c r="B1410" s="498"/>
      <c r="C1410" s="498">
        <v>15</v>
      </c>
    </row>
    <row r="1411" spans="1:3" ht="15.75">
      <c r="A1411" s="78" t="s">
        <v>334</v>
      </c>
      <c r="B1411" s="498"/>
      <c r="C1411" s="498"/>
    </row>
    <row r="1412" spans="1:3" ht="15.75">
      <c r="A1412" s="76" t="s">
        <v>335</v>
      </c>
      <c r="B1412" s="76"/>
      <c r="C1412" s="76"/>
    </row>
    <row r="1413" spans="1:3" ht="31.5">
      <c r="A1413" s="76" t="s">
        <v>336</v>
      </c>
      <c r="B1413" s="76"/>
      <c r="C1413" s="76"/>
    </row>
    <row r="1414" spans="1:3" ht="47.25">
      <c r="A1414" s="86" t="s">
        <v>695</v>
      </c>
      <c r="B1414" s="76"/>
      <c r="C1414" s="76"/>
    </row>
    <row r="1415" spans="1:3" ht="31.5">
      <c r="A1415" s="76" t="s">
        <v>326</v>
      </c>
      <c r="B1415" s="76"/>
      <c r="C1415" s="76"/>
    </row>
    <row r="1416" spans="1:3" ht="45">
      <c r="A1416" s="74" t="s">
        <v>327</v>
      </c>
      <c r="B1416" s="82" t="s">
        <v>528</v>
      </c>
      <c r="C1416" s="121">
        <v>1056.53</v>
      </c>
    </row>
    <row r="1417" spans="1:3" ht="45">
      <c r="A1417" s="74" t="s">
        <v>329</v>
      </c>
      <c r="B1417" s="82" t="s">
        <v>528</v>
      </c>
      <c r="C1417" s="121">
        <v>1056.53</v>
      </c>
    </row>
    <row r="1418" spans="1:3" ht="45">
      <c r="A1418" s="74" t="s">
        <v>330</v>
      </c>
      <c r="B1418" s="82" t="s">
        <v>528</v>
      </c>
      <c r="C1418" s="121">
        <v>1056.53</v>
      </c>
    </row>
    <row r="1419" spans="1:3" ht="45">
      <c r="A1419" s="74" t="s">
        <v>331</v>
      </c>
      <c r="B1419" s="82" t="s">
        <v>528</v>
      </c>
      <c r="C1419" s="76">
        <v>1056.53</v>
      </c>
    </row>
    <row r="1420" spans="1:3" ht="47.25">
      <c r="A1420" s="76" t="s">
        <v>332</v>
      </c>
      <c r="B1420" s="76"/>
      <c r="C1420" s="76">
        <v>5</v>
      </c>
    </row>
    <row r="1421" spans="1:3" ht="15.75">
      <c r="A1421" s="79" t="s">
        <v>333</v>
      </c>
      <c r="B1421" s="498"/>
      <c r="C1421" s="498">
        <v>5</v>
      </c>
    </row>
    <row r="1422" spans="1:3" ht="15.75">
      <c r="A1422" s="78" t="s">
        <v>334</v>
      </c>
      <c r="B1422" s="498"/>
      <c r="C1422" s="498"/>
    </row>
    <row r="1423" spans="1:3" ht="15.75">
      <c r="A1423" s="76" t="s">
        <v>335</v>
      </c>
      <c r="B1423" s="76"/>
      <c r="C1423" s="76"/>
    </row>
    <row r="1424" spans="1:3" ht="31.5">
      <c r="A1424" s="76" t="s">
        <v>336</v>
      </c>
      <c r="B1424" s="76"/>
      <c r="C1424" s="76"/>
    </row>
    <row r="1425" spans="1:3" ht="36" customHeight="1">
      <c r="A1425" s="88" t="s">
        <v>696</v>
      </c>
      <c r="B1425" s="76"/>
      <c r="C1425" s="76"/>
    </row>
    <row r="1426" spans="1:3" ht="31.5">
      <c r="A1426" s="76" t="s">
        <v>326</v>
      </c>
      <c r="B1426" s="76"/>
      <c r="C1426" s="76"/>
    </row>
    <row r="1427" spans="1:3" ht="30">
      <c r="A1427" s="74" t="s">
        <v>327</v>
      </c>
      <c r="B1427" s="82" t="s">
        <v>388</v>
      </c>
      <c r="C1427" s="121">
        <v>1149.22</v>
      </c>
    </row>
    <row r="1428" spans="1:3" ht="30">
      <c r="A1428" s="74" t="s">
        <v>329</v>
      </c>
      <c r="B1428" s="82" t="s">
        <v>388</v>
      </c>
      <c r="C1428" s="121">
        <v>1149.22</v>
      </c>
    </row>
    <row r="1429" spans="1:3" ht="30">
      <c r="A1429" s="74" t="s">
        <v>330</v>
      </c>
      <c r="B1429" s="82" t="s">
        <v>388</v>
      </c>
      <c r="C1429" s="121">
        <v>1149.22</v>
      </c>
    </row>
    <row r="1430" spans="1:3" ht="30">
      <c r="A1430" s="74" t="s">
        <v>331</v>
      </c>
      <c r="B1430" s="82" t="s">
        <v>388</v>
      </c>
      <c r="C1430" s="76">
        <v>1149.22</v>
      </c>
    </row>
    <row r="1431" spans="1:3" ht="47.25">
      <c r="A1431" s="76" t="s">
        <v>332</v>
      </c>
      <c r="B1431" s="76"/>
      <c r="C1431" s="76">
        <v>2</v>
      </c>
    </row>
    <row r="1432" spans="1:3" ht="15.75">
      <c r="A1432" s="79" t="s">
        <v>333</v>
      </c>
      <c r="B1432" s="498"/>
      <c r="C1432" s="498">
        <v>2</v>
      </c>
    </row>
    <row r="1433" spans="1:3" ht="15.75">
      <c r="A1433" s="78" t="s">
        <v>334</v>
      </c>
      <c r="B1433" s="498"/>
      <c r="C1433" s="498"/>
    </row>
    <row r="1434" spans="1:3" ht="15.75">
      <c r="A1434" s="76" t="s">
        <v>335</v>
      </c>
      <c r="B1434" s="76"/>
      <c r="C1434" s="76"/>
    </row>
    <row r="1435" spans="1:3" ht="31.5">
      <c r="A1435" s="76" t="s">
        <v>336</v>
      </c>
      <c r="B1435" s="76"/>
      <c r="C1435" s="76"/>
    </row>
    <row r="1436" spans="1:3" ht="31.5">
      <c r="A1436" s="86" t="s">
        <v>697</v>
      </c>
      <c r="B1436" s="76"/>
      <c r="C1436" s="76"/>
    </row>
    <row r="1437" spans="1:3" ht="31.5">
      <c r="A1437" s="76" t="s">
        <v>326</v>
      </c>
      <c r="B1437" s="76"/>
      <c r="C1437" s="76"/>
    </row>
    <row r="1438" spans="1:3" ht="15.75">
      <c r="A1438" s="74" t="s">
        <v>327</v>
      </c>
      <c r="B1438" s="76" t="s">
        <v>328</v>
      </c>
      <c r="C1438" s="76">
        <v>5424.93</v>
      </c>
    </row>
    <row r="1439" spans="1:3" ht="15.75">
      <c r="A1439" s="74" t="s">
        <v>329</v>
      </c>
      <c r="B1439" s="76" t="s">
        <v>328</v>
      </c>
      <c r="C1439" s="76">
        <v>5424.93</v>
      </c>
    </row>
    <row r="1440" spans="1:3" ht="15.75">
      <c r="A1440" s="74" t="s">
        <v>330</v>
      </c>
      <c r="B1440" s="76" t="s">
        <v>328</v>
      </c>
      <c r="C1440" s="76">
        <v>5424.93</v>
      </c>
    </row>
    <row r="1441" spans="1:3" ht="15.75">
      <c r="A1441" s="74" t="s">
        <v>331</v>
      </c>
      <c r="B1441" s="76" t="s">
        <v>328</v>
      </c>
      <c r="C1441" s="76">
        <v>5424.93</v>
      </c>
    </row>
    <row r="1442" spans="1:3" ht="47.25">
      <c r="A1442" s="76" t="s">
        <v>332</v>
      </c>
      <c r="B1442" s="76"/>
      <c r="C1442" s="76">
        <v>10</v>
      </c>
    </row>
    <row r="1443" spans="1:3" ht="15.75">
      <c r="A1443" s="79" t="s">
        <v>333</v>
      </c>
      <c r="B1443" s="498"/>
      <c r="C1443" s="498">
        <v>10</v>
      </c>
    </row>
    <row r="1444" spans="1:3" ht="15.75">
      <c r="A1444" s="78" t="s">
        <v>334</v>
      </c>
      <c r="B1444" s="498"/>
      <c r="C1444" s="498"/>
    </row>
    <row r="1445" spans="1:3" ht="15.75">
      <c r="A1445" s="76" t="s">
        <v>335</v>
      </c>
      <c r="B1445" s="76"/>
      <c r="C1445" s="76"/>
    </row>
    <row r="1446" spans="1:3" ht="31.5">
      <c r="A1446" s="76" t="s">
        <v>336</v>
      </c>
      <c r="B1446" s="76"/>
      <c r="C1446" s="76"/>
    </row>
    <row r="1447" spans="1:3" ht="47.25">
      <c r="A1447" s="86" t="s">
        <v>698</v>
      </c>
      <c r="B1447" s="76"/>
      <c r="C1447" s="76"/>
    </row>
    <row r="1448" spans="1:3" ht="31.5">
      <c r="A1448" s="76" t="s">
        <v>326</v>
      </c>
      <c r="B1448" s="76"/>
      <c r="C1448" s="76"/>
    </row>
    <row r="1449" spans="1:3" ht="15.75">
      <c r="A1449" s="74" t="s">
        <v>327</v>
      </c>
      <c r="B1449" s="76" t="s">
        <v>328</v>
      </c>
      <c r="C1449" s="76">
        <v>6033.45</v>
      </c>
    </row>
    <row r="1450" spans="1:3" ht="15.75">
      <c r="A1450" s="74" t="s">
        <v>329</v>
      </c>
      <c r="B1450" s="76" t="s">
        <v>328</v>
      </c>
      <c r="C1450" s="76">
        <v>6033.45</v>
      </c>
    </row>
    <row r="1451" spans="1:3" ht="15.75">
      <c r="A1451" s="74" t="s">
        <v>330</v>
      </c>
      <c r="B1451" s="76" t="s">
        <v>328</v>
      </c>
      <c r="C1451" s="76">
        <v>6033.45</v>
      </c>
    </row>
    <row r="1452" spans="1:3" ht="15.75">
      <c r="A1452" s="74" t="s">
        <v>331</v>
      </c>
      <c r="B1452" s="76" t="s">
        <v>328</v>
      </c>
      <c r="C1452" s="76">
        <v>6033.45</v>
      </c>
    </row>
    <row r="1453" spans="1:3" ht="47.25">
      <c r="A1453" s="76" t="s">
        <v>332</v>
      </c>
      <c r="B1453" s="76"/>
      <c r="C1453" s="76">
        <v>14</v>
      </c>
    </row>
    <row r="1454" spans="1:3" ht="15.75">
      <c r="A1454" s="79" t="s">
        <v>333</v>
      </c>
      <c r="B1454" s="498"/>
      <c r="C1454" s="498">
        <v>14</v>
      </c>
    </row>
    <row r="1455" spans="1:3" ht="15.75">
      <c r="A1455" s="78" t="s">
        <v>334</v>
      </c>
      <c r="B1455" s="498"/>
      <c r="C1455" s="498"/>
    </row>
    <row r="1456" spans="1:3" ht="15.75">
      <c r="A1456" s="76" t="s">
        <v>335</v>
      </c>
      <c r="B1456" s="76"/>
      <c r="C1456" s="76"/>
    </row>
    <row r="1457" spans="1:3" ht="31.5">
      <c r="A1457" s="76" t="s">
        <v>336</v>
      </c>
      <c r="B1457" s="76"/>
      <c r="C1457" s="76"/>
    </row>
    <row r="1458" spans="1:3" ht="47.25">
      <c r="A1458" s="86" t="s">
        <v>699</v>
      </c>
      <c r="B1458" s="76"/>
      <c r="C1458" s="76"/>
    </row>
    <row r="1459" spans="1:3" ht="31.5">
      <c r="A1459" s="76" t="s">
        <v>326</v>
      </c>
      <c r="B1459" s="76"/>
      <c r="C1459" s="76"/>
    </row>
    <row r="1460" spans="1:3" ht="30">
      <c r="A1460" s="74" t="s">
        <v>327</v>
      </c>
      <c r="B1460" s="82" t="s">
        <v>390</v>
      </c>
      <c r="C1460" s="121">
        <v>1408.71</v>
      </c>
    </row>
    <row r="1461" spans="1:3" ht="30">
      <c r="A1461" s="74" t="s">
        <v>329</v>
      </c>
      <c r="B1461" s="82" t="s">
        <v>390</v>
      </c>
      <c r="C1461" s="121">
        <v>1408.71</v>
      </c>
    </row>
    <row r="1462" spans="1:3" ht="30">
      <c r="A1462" s="74" t="s">
        <v>330</v>
      </c>
      <c r="B1462" s="82" t="s">
        <v>390</v>
      </c>
      <c r="C1462" s="121">
        <v>1408.71</v>
      </c>
    </row>
    <row r="1463" spans="1:3" ht="30">
      <c r="A1463" s="74" t="s">
        <v>331</v>
      </c>
      <c r="B1463" s="82" t="s">
        <v>390</v>
      </c>
      <c r="C1463" s="76">
        <v>1408.71</v>
      </c>
    </row>
    <row r="1464" spans="1:3" ht="47.25">
      <c r="A1464" s="76" t="s">
        <v>332</v>
      </c>
      <c r="B1464" s="76"/>
      <c r="C1464" s="76">
        <v>1</v>
      </c>
    </row>
    <row r="1465" spans="1:3" ht="15.75">
      <c r="A1465" s="79" t="s">
        <v>333</v>
      </c>
      <c r="B1465" s="498"/>
      <c r="C1465" s="498">
        <v>1</v>
      </c>
    </row>
    <row r="1466" spans="1:3" ht="15.75">
      <c r="A1466" s="78" t="s">
        <v>334</v>
      </c>
      <c r="B1466" s="498"/>
      <c r="C1466" s="498"/>
    </row>
    <row r="1467" spans="1:3" ht="15.75">
      <c r="A1467" s="76" t="s">
        <v>335</v>
      </c>
      <c r="B1467" s="76"/>
      <c r="C1467" s="76"/>
    </row>
    <row r="1468" spans="1:3" ht="31.5">
      <c r="A1468" s="76" t="s">
        <v>336</v>
      </c>
      <c r="B1468" s="76"/>
      <c r="C1468" s="76"/>
    </row>
    <row r="1469" spans="1:3" ht="47.25">
      <c r="A1469" s="86" t="s">
        <v>700</v>
      </c>
      <c r="B1469" s="76"/>
      <c r="C1469" s="76"/>
    </row>
    <row r="1470" spans="1:3" ht="31.5">
      <c r="A1470" s="76" t="s">
        <v>326</v>
      </c>
      <c r="B1470" s="76"/>
      <c r="C1470" s="76"/>
    </row>
    <row r="1471" spans="1:3" ht="30">
      <c r="A1471" s="74" t="s">
        <v>327</v>
      </c>
      <c r="B1471" s="82" t="s">
        <v>391</v>
      </c>
      <c r="C1471" s="121">
        <v>1519.92</v>
      </c>
    </row>
    <row r="1472" spans="1:3" ht="30">
      <c r="A1472" s="74" t="s">
        <v>329</v>
      </c>
      <c r="B1472" s="82" t="s">
        <v>391</v>
      </c>
      <c r="C1472" s="121">
        <v>1519.92</v>
      </c>
    </row>
    <row r="1473" spans="1:3" ht="30">
      <c r="A1473" s="74" t="s">
        <v>330</v>
      </c>
      <c r="B1473" s="82" t="s">
        <v>391</v>
      </c>
      <c r="C1473" s="121">
        <v>1519.92</v>
      </c>
    </row>
    <row r="1474" spans="1:3" ht="30">
      <c r="A1474" s="74" t="s">
        <v>331</v>
      </c>
      <c r="B1474" s="82" t="s">
        <v>391</v>
      </c>
      <c r="C1474" s="76">
        <v>1519.92</v>
      </c>
    </row>
    <row r="1475" spans="1:3" ht="47.25">
      <c r="A1475" s="76" t="s">
        <v>332</v>
      </c>
      <c r="B1475" s="76"/>
      <c r="C1475" s="76">
        <v>1</v>
      </c>
    </row>
    <row r="1476" spans="1:3" ht="15.75">
      <c r="A1476" s="79" t="s">
        <v>333</v>
      </c>
      <c r="B1476" s="498"/>
      <c r="C1476" s="498">
        <v>1</v>
      </c>
    </row>
    <row r="1477" spans="1:3" ht="15.75">
      <c r="A1477" s="78" t="s">
        <v>334</v>
      </c>
      <c r="B1477" s="498"/>
      <c r="C1477" s="498"/>
    </row>
    <row r="1478" spans="1:3" ht="15.75">
      <c r="A1478" s="76" t="s">
        <v>335</v>
      </c>
      <c r="B1478" s="76"/>
      <c r="C1478" s="76"/>
    </row>
    <row r="1479" spans="1:3" ht="31.5">
      <c r="A1479" s="76" t="s">
        <v>336</v>
      </c>
      <c r="B1479" s="76"/>
      <c r="C1479" s="76"/>
    </row>
    <row r="1480" spans="1:3" ht="47.25">
      <c r="A1480" s="86" t="s">
        <v>701</v>
      </c>
      <c r="B1480" s="76"/>
      <c r="C1480" s="76"/>
    </row>
    <row r="1481" spans="1:3" ht="31.5">
      <c r="A1481" s="76" t="s">
        <v>326</v>
      </c>
      <c r="B1481" s="76"/>
      <c r="C1481" s="76"/>
    </row>
    <row r="1482" spans="1:3" ht="30">
      <c r="A1482" s="74" t="s">
        <v>327</v>
      </c>
      <c r="B1482" s="82" t="s">
        <v>529</v>
      </c>
      <c r="C1482" s="121">
        <v>2038.92</v>
      </c>
    </row>
    <row r="1483" spans="1:3" ht="30">
      <c r="A1483" s="74" t="s">
        <v>329</v>
      </c>
      <c r="B1483" s="82" t="s">
        <v>529</v>
      </c>
      <c r="C1483" s="121">
        <v>2038.92</v>
      </c>
    </row>
    <row r="1484" spans="1:3" ht="30">
      <c r="A1484" s="74" t="s">
        <v>330</v>
      </c>
      <c r="B1484" s="82" t="s">
        <v>529</v>
      </c>
      <c r="C1484" s="121">
        <v>2038.92</v>
      </c>
    </row>
    <row r="1485" spans="1:3" ht="30">
      <c r="A1485" s="74" t="s">
        <v>331</v>
      </c>
      <c r="B1485" s="82" t="s">
        <v>529</v>
      </c>
      <c r="C1485" s="76">
        <v>2038.92</v>
      </c>
    </row>
    <row r="1486" spans="1:3" ht="47.25">
      <c r="A1486" s="76" t="s">
        <v>332</v>
      </c>
      <c r="B1486" s="76"/>
      <c r="C1486" s="76">
        <v>1</v>
      </c>
    </row>
    <row r="1487" spans="1:3" ht="15.75">
      <c r="A1487" s="79" t="s">
        <v>333</v>
      </c>
      <c r="B1487" s="498"/>
      <c r="C1487" s="498">
        <v>1</v>
      </c>
    </row>
    <row r="1488" spans="1:3" ht="15.75">
      <c r="A1488" s="78" t="s">
        <v>334</v>
      </c>
      <c r="B1488" s="498"/>
      <c r="C1488" s="498"/>
    </row>
    <row r="1489" spans="1:3" ht="15.75">
      <c r="A1489" s="76" t="s">
        <v>335</v>
      </c>
      <c r="B1489" s="76"/>
      <c r="C1489" s="76"/>
    </row>
    <row r="1490" spans="1:3" ht="31.5">
      <c r="A1490" s="76" t="s">
        <v>336</v>
      </c>
      <c r="B1490" s="76"/>
      <c r="C1490" s="76"/>
    </row>
    <row r="1491" spans="1:3" ht="49.5" customHeight="1">
      <c r="A1491" s="88" t="s">
        <v>702</v>
      </c>
      <c r="B1491" s="76"/>
      <c r="C1491" s="76"/>
    </row>
    <row r="1492" spans="1:3" ht="31.5">
      <c r="A1492" s="76" t="s">
        <v>326</v>
      </c>
      <c r="B1492" s="76"/>
      <c r="C1492" s="76"/>
    </row>
    <row r="1493" spans="1:3" ht="30">
      <c r="A1493" s="74" t="s">
        <v>327</v>
      </c>
      <c r="B1493" s="82" t="s">
        <v>530</v>
      </c>
      <c r="C1493" s="121">
        <v>963.86</v>
      </c>
    </row>
    <row r="1494" spans="1:3" ht="30">
      <c r="A1494" s="74" t="s">
        <v>329</v>
      </c>
      <c r="B1494" s="82" t="s">
        <v>530</v>
      </c>
      <c r="C1494" s="121">
        <v>963.86</v>
      </c>
    </row>
    <row r="1495" spans="1:3" ht="30">
      <c r="A1495" s="74" t="s">
        <v>330</v>
      </c>
      <c r="B1495" s="82" t="s">
        <v>530</v>
      </c>
      <c r="C1495" s="121">
        <v>963.86</v>
      </c>
    </row>
    <row r="1496" spans="1:3" ht="30">
      <c r="A1496" s="74" t="s">
        <v>331</v>
      </c>
      <c r="B1496" s="82" t="s">
        <v>530</v>
      </c>
      <c r="C1496" s="76">
        <v>963.86</v>
      </c>
    </row>
    <row r="1497" spans="1:3" ht="47.25">
      <c r="A1497" s="76" t="s">
        <v>332</v>
      </c>
      <c r="B1497" s="76"/>
      <c r="C1497" s="76">
        <v>10</v>
      </c>
    </row>
    <row r="1498" spans="1:3" ht="15.75">
      <c r="A1498" s="79" t="s">
        <v>333</v>
      </c>
      <c r="B1498" s="498"/>
      <c r="C1498" s="498">
        <v>10</v>
      </c>
    </row>
    <row r="1499" spans="1:3" ht="15.75">
      <c r="A1499" s="78" t="s">
        <v>334</v>
      </c>
      <c r="B1499" s="498"/>
      <c r="C1499" s="498"/>
    </row>
    <row r="1500" spans="1:3" ht="15.75">
      <c r="A1500" s="76" t="s">
        <v>335</v>
      </c>
      <c r="B1500" s="76"/>
      <c r="C1500" s="76"/>
    </row>
    <row r="1501" spans="1:3" ht="31.5">
      <c r="A1501" s="76" t="s">
        <v>336</v>
      </c>
      <c r="B1501" s="76"/>
      <c r="C1501" s="76"/>
    </row>
    <row r="1502" spans="1:3" ht="55.5" customHeight="1">
      <c r="A1502" s="88" t="s">
        <v>703</v>
      </c>
      <c r="B1502" s="76"/>
      <c r="C1502" s="76"/>
    </row>
    <row r="1503" spans="1:3" ht="31.5">
      <c r="A1503" s="76" t="s">
        <v>326</v>
      </c>
      <c r="B1503" s="76"/>
      <c r="C1503" s="76"/>
    </row>
    <row r="1504" spans="1:3" ht="30">
      <c r="A1504" s="74" t="s">
        <v>327</v>
      </c>
      <c r="B1504" s="82" t="s">
        <v>389</v>
      </c>
      <c r="C1504" s="76">
        <v>1000.93</v>
      </c>
    </row>
    <row r="1505" spans="1:3" ht="30">
      <c r="A1505" s="74" t="s">
        <v>329</v>
      </c>
      <c r="B1505" s="82" t="s">
        <v>389</v>
      </c>
      <c r="C1505" s="121">
        <v>1000.93</v>
      </c>
    </row>
    <row r="1506" spans="1:3" ht="30">
      <c r="A1506" s="74" t="s">
        <v>330</v>
      </c>
      <c r="B1506" s="82" t="s">
        <v>389</v>
      </c>
      <c r="C1506" s="121">
        <v>1000.93</v>
      </c>
    </row>
    <row r="1507" spans="1:3" ht="30">
      <c r="A1507" s="74" t="s">
        <v>331</v>
      </c>
      <c r="B1507" s="82" t="s">
        <v>389</v>
      </c>
      <c r="C1507" s="121">
        <v>1000.93</v>
      </c>
    </row>
    <row r="1508" spans="1:3" ht="47.25">
      <c r="A1508" s="76" t="s">
        <v>332</v>
      </c>
      <c r="B1508" s="76"/>
      <c r="C1508" s="76">
        <v>39</v>
      </c>
    </row>
    <row r="1509" spans="1:3" ht="15.75">
      <c r="A1509" s="79" t="s">
        <v>333</v>
      </c>
      <c r="B1509" s="498"/>
      <c r="C1509" s="498">
        <v>39</v>
      </c>
    </row>
    <row r="1510" spans="1:3" ht="15.75">
      <c r="A1510" s="78" t="s">
        <v>334</v>
      </c>
      <c r="B1510" s="498"/>
      <c r="C1510" s="498"/>
    </row>
    <row r="1511" spans="1:3" ht="15.75">
      <c r="A1511" s="76" t="s">
        <v>335</v>
      </c>
      <c r="B1511" s="76"/>
      <c r="C1511" s="76"/>
    </row>
    <row r="1512" spans="1:3" ht="31.5">
      <c r="A1512" s="76" t="s">
        <v>336</v>
      </c>
      <c r="B1512" s="76"/>
      <c r="C1512" s="76"/>
    </row>
    <row r="1513" spans="1:3" ht="63">
      <c r="A1513" s="88" t="s">
        <v>704</v>
      </c>
      <c r="B1513" s="76"/>
      <c r="C1513" s="76"/>
    </row>
    <row r="1514" spans="1:3" ht="31.5">
      <c r="A1514" s="76" t="s">
        <v>326</v>
      </c>
      <c r="B1514" s="76"/>
      <c r="C1514" s="76"/>
    </row>
    <row r="1515" spans="1:3" ht="30">
      <c r="A1515" s="74" t="s">
        <v>327</v>
      </c>
      <c r="B1515" s="82" t="s">
        <v>390</v>
      </c>
      <c r="C1515" s="121">
        <v>1037.99</v>
      </c>
    </row>
    <row r="1516" spans="1:3" ht="30">
      <c r="A1516" s="74" t="s">
        <v>329</v>
      </c>
      <c r="B1516" s="82" t="s">
        <v>390</v>
      </c>
      <c r="C1516" s="121">
        <v>1037.99</v>
      </c>
    </row>
    <row r="1517" spans="1:3" ht="30">
      <c r="A1517" s="74" t="s">
        <v>330</v>
      </c>
      <c r="B1517" s="82" t="s">
        <v>390</v>
      </c>
      <c r="C1517" s="121">
        <v>1037.99</v>
      </c>
    </row>
    <row r="1518" spans="1:3" ht="30">
      <c r="A1518" s="74" t="s">
        <v>331</v>
      </c>
      <c r="B1518" s="82" t="s">
        <v>390</v>
      </c>
      <c r="C1518" s="76">
        <v>1037.99</v>
      </c>
    </row>
    <row r="1519" spans="1:3" ht="47.25">
      <c r="A1519" s="76" t="s">
        <v>332</v>
      </c>
      <c r="B1519" s="76"/>
      <c r="C1519" s="76">
        <v>116</v>
      </c>
    </row>
    <row r="1520" spans="1:3" ht="15.75">
      <c r="A1520" s="79" t="s">
        <v>333</v>
      </c>
      <c r="B1520" s="498"/>
      <c r="C1520" s="498">
        <v>116</v>
      </c>
    </row>
    <row r="1521" spans="1:3" ht="15.75">
      <c r="A1521" s="78" t="s">
        <v>334</v>
      </c>
      <c r="B1521" s="498"/>
      <c r="C1521" s="498"/>
    </row>
    <row r="1522" spans="1:3" ht="15.75">
      <c r="A1522" s="76" t="s">
        <v>335</v>
      </c>
      <c r="B1522" s="76"/>
      <c r="C1522" s="76"/>
    </row>
    <row r="1523" spans="1:3" ht="31.5">
      <c r="A1523" s="76" t="s">
        <v>336</v>
      </c>
      <c r="B1523" s="76"/>
      <c r="C1523" s="76"/>
    </row>
    <row r="1524" spans="1:3" ht="49.5" customHeight="1">
      <c r="A1524" s="88" t="s">
        <v>705</v>
      </c>
      <c r="B1524" s="76"/>
      <c r="C1524" s="76"/>
    </row>
    <row r="1525" spans="1:3" ht="31.5">
      <c r="A1525" s="76" t="s">
        <v>326</v>
      </c>
      <c r="B1525" s="76"/>
      <c r="C1525" s="76"/>
    </row>
    <row r="1526" spans="1:3" ht="30">
      <c r="A1526" s="74" t="s">
        <v>327</v>
      </c>
      <c r="B1526" s="82" t="s">
        <v>391</v>
      </c>
      <c r="C1526" s="121">
        <v>1149.22</v>
      </c>
    </row>
    <row r="1527" spans="1:3" ht="30">
      <c r="A1527" s="74" t="s">
        <v>329</v>
      </c>
      <c r="B1527" s="82" t="s">
        <v>391</v>
      </c>
      <c r="C1527" s="121">
        <v>1149.22</v>
      </c>
    </row>
    <row r="1528" spans="1:3" ht="30">
      <c r="A1528" s="74" t="s">
        <v>330</v>
      </c>
      <c r="B1528" s="82" t="s">
        <v>391</v>
      </c>
      <c r="C1528" s="121">
        <v>1149.22</v>
      </c>
    </row>
    <row r="1529" spans="1:3" ht="30">
      <c r="A1529" s="74" t="s">
        <v>331</v>
      </c>
      <c r="B1529" s="82" t="s">
        <v>391</v>
      </c>
      <c r="C1529" s="76">
        <v>1149.22</v>
      </c>
    </row>
    <row r="1530" spans="1:3" ht="47.25">
      <c r="A1530" s="76" t="s">
        <v>332</v>
      </c>
      <c r="B1530" s="76"/>
      <c r="C1530" s="76">
        <v>142</v>
      </c>
    </row>
    <row r="1531" spans="1:3" ht="15.75">
      <c r="A1531" s="79" t="s">
        <v>333</v>
      </c>
      <c r="B1531" s="498"/>
      <c r="C1531" s="498">
        <v>142</v>
      </c>
    </row>
    <row r="1532" spans="1:3" ht="15.75">
      <c r="A1532" s="78" t="s">
        <v>334</v>
      </c>
      <c r="B1532" s="498"/>
      <c r="C1532" s="498"/>
    </row>
    <row r="1533" spans="1:3" ht="15.75">
      <c r="A1533" s="76" t="s">
        <v>335</v>
      </c>
      <c r="B1533" s="76"/>
      <c r="C1533" s="76"/>
    </row>
    <row r="1534" spans="1:3" ht="31.5">
      <c r="A1534" s="76" t="s">
        <v>336</v>
      </c>
      <c r="B1534" s="76"/>
      <c r="C1534" s="76"/>
    </row>
    <row r="1535" spans="1:3" ht="63">
      <c r="A1535" s="88" t="s">
        <v>706</v>
      </c>
      <c r="B1535" s="76"/>
      <c r="C1535" s="76"/>
    </row>
    <row r="1536" spans="1:3" ht="31.5">
      <c r="A1536" s="76" t="s">
        <v>326</v>
      </c>
      <c r="B1536" s="76"/>
      <c r="C1536" s="76"/>
    </row>
    <row r="1537" spans="1:3" ht="30">
      <c r="A1537" s="74" t="s">
        <v>327</v>
      </c>
      <c r="B1537" s="82" t="s">
        <v>531</v>
      </c>
      <c r="C1537" s="121">
        <v>1195.55</v>
      </c>
    </row>
    <row r="1538" spans="1:3" ht="30">
      <c r="A1538" s="74" t="s">
        <v>329</v>
      </c>
      <c r="B1538" s="82" t="s">
        <v>531</v>
      </c>
      <c r="C1538" s="121">
        <v>1195.55</v>
      </c>
    </row>
    <row r="1539" spans="1:3" ht="30">
      <c r="A1539" s="74" t="s">
        <v>330</v>
      </c>
      <c r="B1539" s="82" t="s">
        <v>531</v>
      </c>
      <c r="C1539" s="121">
        <v>1195.55</v>
      </c>
    </row>
    <row r="1540" spans="1:3" ht="30">
      <c r="A1540" s="74" t="s">
        <v>331</v>
      </c>
      <c r="B1540" s="82" t="s">
        <v>531</v>
      </c>
      <c r="C1540" s="76">
        <v>1195.55</v>
      </c>
    </row>
    <row r="1541" spans="1:3" ht="47.25">
      <c r="A1541" s="76" t="s">
        <v>332</v>
      </c>
      <c r="B1541" s="76"/>
      <c r="C1541" s="76">
        <v>11</v>
      </c>
    </row>
    <row r="1542" spans="1:3" ht="15.75">
      <c r="A1542" s="79" t="s">
        <v>333</v>
      </c>
      <c r="B1542" s="498"/>
      <c r="C1542" s="498">
        <v>11</v>
      </c>
    </row>
    <row r="1543" spans="1:3" ht="15.75">
      <c r="A1543" s="78" t="s">
        <v>334</v>
      </c>
      <c r="B1543" s="498"/>
      <c r="C1543" s="498"/>
    </row>
    <row r="1544" spans="1:3" ht="15.75">
      <c r="A1544" s="76" t="s">
        <v>335</v>
      </c>
      <c r="B1544" s="76"/>
      <c r="C1544" s="76"/>
    </row>
    <row r="1545" spans="1:3" ht="31.5">
      <c r="A1545" s="76" t="s">
        <v>336</v>
      </c>
      <c r="B1545" s="76"/>
      <c r="C1545" s="76"/>
    </row>
    <row r="1546" spans="1:3" ht="50.25" customHeight="1">
      <c r="A1546" s="88" t="s">
        <v>707</v>
      </c>
      <c r="B1546" s="76"/>
      <c r="C1546" s="76"/>
    </row>
    <row r="1547" spans="1:3" ht="31.5">
      <c r="A1547" s="76" t="s">
        <v>326</v>
      </c>
      <c r="B1547" s="76"/>
      <c r="C1547" s="76"/>
    </row>
    <row r="1548" spans="1:3" ht="30">
      <c r="A1548" s="74" t="s">
        <v>327</v>
      </c>
      <c r="B1548" s="82" t="s">
        <v>532</v>
      </c>
      <c r="C1548" s="121">
        <v>1278.96</v>
      </c>
    </row>
    <row r="1549" spans="1:3" ht="30">
      <c r="A1549" s="74" t="s">
        <v>329</v>
      </c>
      <c r="B1549" s="82" t="s">
        <v>532</v>
      </c>
      <c r="C1549" s="121">
        <v>1278.96</v>
      </c>
    </row>
    <row r="1550" spans="1:3" ht="30">
      <c r="A1550" s="74" t="s">
        <v>330</v>
      </c>
      <c r="B1550" s="82" t="s">
        <v>532</v>
      </c>
      <c r="C1550" s="121">
        <v>1278.96</v>
      </c>
    </row>
    <row r="1551" spans="1:3" ht="30">
      <c r="A1551" s="74" t="s">
        <v>331</v>
      </c>
      <c r="B1551" s="82" t="s">
        <v>532</v>
      </c>
      <c r="C1551" s="76">
        <v>1278.96</v>
      </c>
    </row>
    <row r="1552" spans="1:3" ht="47.25">
      <c r="A1552" s="76" t="s">
        <v>332</v>
      </c>
      <c r="B1552" s="76"/>
      <c r="C1552" s="76">
        <v>13</v>
      </c>
    </row>
    <row r="1553" spans="1:3" ht="15.75">
      <c r="A1553" s="79" t="s">
        <v>333</v>
      </c>
      <c r="B1553" s="498"/>
      <c r="C1553" s="498">
        <v>13</v>
      </c>
    </row>
    <row r="1554" spans="1:3" ht="15.75">
      <c r="A1554" s="78" t="s">
        <v>334</v>
      </c>
      <c r="B1554" s="498"/>
      <c r="C1554" s="498"/>
    </row>
    <row r="1555" spans="1:3" ht="15.75">
      <c r="A1555" s="76" t="s">
        <v>335</v>
      </c>
      <c r="B1555" s="76"/>
      <c r="C1555" s="76"/>
    </row>
    <row r="1556" spans="1:3" ht="31.5">
      <c r="A1556" s="76" t="s">
        <v>336</v>
      </c>
      <c r="B1556" s="76"/>
      <c r="C1556" s="76"/>
    </row>
    <row r="1557" spans="1:3" ht="47.25">
      <c r="A1557" s="87" t="s">
        <v>708</v>
      </c>
      <c r="B1557" s="76"/>
      <c r="C1557" s="76"/>
    </row>
    <row r="1558" spans="1:3" ht="31.5">
      <c r="A1558" s="76" t="s">
        <v>326</v>
      </c>
      <c r="B1558" s="76"/>
      <c r="C1558" s="76"/>
    </row>
    <row r="1559" spans="1:3" ht="30">
      <c r="A1559" s="74" t="s">
        <v>327</v>
      </c>
      <c r="B1559" s="82" t="s">
        <v>532</v>
      </c>
      <c r="C1559" s="121">
        <v>1334.56</v>
      </c>
    </row>
    <row r="1560" spans="1:3" ht="30">
      <c r="A1560" s="74" t="s">
        <v>329</v>
      </c>
      <c r="B1560" s="82" t="s">
        <v>532</v>
      </c>
      <c r="C1560" s="121">
        <v>1334.56</v>
      </c>
    </row>
    <row r="1561" spans="1:3" ht="30">
      <c r="A1561" s="74" t="s">
        <v>330</v>
      </c>
      <c r="B1561" s="82" t="s">
        <v>532</v>
      </c>
      <c r="C1561" s="121">
        <v>1334.56</v>
      </c>
    </row>
    <row r="1562" spans="1:3" ht="30">
      <c r="A1562" s="74" t="s">
        <v>331</v>
      </c>
      <c r="B1562" s="82" t="s">
        <v>532</v>
      </c>
      <c r="C1562" s="76">
        <v>1334.56</v>
      </c>
    </row>
    <row r="1563" spans="1:3" ht="47.25">
      <c r="A1563" s="76" t="s">
        <v>332</v>
      </c>
      <c r="B1563" s="76"/>
      <c r="C1563" s="76">
        <v>5</v>
      </c>
    </row>
    <row r="1564" spans="1:3" ht="15.75">
      <c r="A1564" s="79" t="s">
        <v>333</v>
      </c>
      <c r="B1564" s="498"/>
      <c r="C1564" s="498">
        <v>5</v>
      </c>
    </row>
    <row r="1565" spans="1:3" ht="15.75">
      <c r="A1565" s="78" t="s">
        <v>334</v>
      </c>
      <c r="B1565" s="498"/>
      <c r="C1565" s="498"/>
    </row>
    <row r="1566" spans="1:3" ht="15.75">
      <c r="A1566" s="76" t="s">
        <v>335</v>
      </c>
      <c r="B1566" s="76"/>
      <c r="C1566" s="76"/>
    </row>
    <row r="1567" spans="1:3" ht="31.5">
      <c r="A1567" s="76" t="s">
        <v>336</v>
      </c>
      <c r="B1567" s="76"/>
      <c r="C1567" s="76"/>
    </row>
    <row r="1568" spans="1:3" ht="15.75">
      <c r="A1568" s="87" t="s">
        <v>709</v>
      </c>
      <c r="B1568" s="121"/>
      <c r="C1568" s="121"/>
    </row>
    <row r="1569" spans="1:3" ht="31.5">
      <c r="A1569" s="121" t="s">
        <v>326</v>
      </c>
      <c r="B1569" s="121"/>
      <c r="C1569" s="121"/>
    </row>
    <row r="1570" spans="1:3" ht="15.75">
      <c r="A1570" s="120" t="s">
        <v>327</v>
      </c>
      <c r="B1570" s="82" t="s">
        <v>352</v>
      </c>
      <c r="C1570" s="121">
        <v>195.55</v>
      </c>
    </row>
    <row r="1571" spans="1:3" ht="15.75">
      <c r="A1571" s="120" t="s">
        <v>329</v>
      </c>
      <c r="B1571" s="82" t="s">
        <v>352</v>
      </c>
      <c r="C1571" s="121">
        <v>195.55</v>
      </c>
    </row>
    <row r="1572" spans="1:3" ht="15.75">
      <c r="A1572" s="120" t="s">
        <v>330</v>
      </c>
      <c r="B1572" s="82" t="s">
        <v>352</v>
      </c>
      <c r="C1572" s="121">
        <v>195.55</v>
      </c>
    </row>
    <row r="1573" spans="1:3" ht="15.75">
      <c r="A1573" s="120" t="s">
        <v>331</v>
      </c>
      <c r="B1573" s="82" t="s">
        <v>352</v>
      </c>
      <c r="C1573" s="121">
        <v>195.55</v>
      </c>
    </row>
    <row r="1574" spans="1:3" ht="47.25">
      <c r="A1574" s="121" t="s">
        <v>332</v>
      </c>
      <c r="B1574" s="121"/>
      <c r="C1574" s="121">
        <v>3</v>
      </c>
    </row>
    <row r="1575" spans="1:3" ht="15.75">
      <c r="A1575" s="79" t="s">
        <v>333</v>
      </c>
      <c r="B1575" s="498"/>
      <c r="C1575" s="498">
        <v>3</v>
      </c>
    </row>
    <row r="1576" spans="1:3" ht="15.75">
      <c r="A1576" s="78" t="s">
        <v>334</v>
      </c>
      <c r="B1576" s="498"/>
      <c r="C1576" s="498"/>
    </row>
    <row r="1577" spans="1:3" ht="15.75">
      <c r="A1577" s="121" t="s">
        <v>335</v>
      </c>
      <c r="B1577" s="121"/>
      <c r="C1577" s="121"/>
    </row>
    <row r="1578" spans="1:3" ht="31.5">
      <c r="A1578" s="121" t="s">
        <v>336</v>
      </c>
      <c r="B1578" s="121"/>
      <c r="C1578" s="121"/>
    </row>
    <row r="1579" spans="1:3" ht="31.5">
      <c r="A1579" s="87" t="s">
        <v>710</v>
      </c>
      <c r="B1579" s="121"/>
      <c r="C1579" s="121"/>
    </row>
    <row r="1580" spans="1:3" ht="31.5">
      <c r="A1580" s="121" t="s">
        <v>326</v>
      </c>
      <c r="B1580" s="121"/>
      <c r="C1580" s="121"/>
    </row>
    <row r="1581" spans="1:3" ht="15.75">
      <c r="A1581" s="120" t="s">
        <v>327</v>
      </c>
      <c r="B1581" s="82" t="s">
        <v>328</v>
      </c>
      <c r="C1581" s="121">
        <v>106.44</v>
      </c>
    </row>
    <row r="1582" spans="1:3" ht="15.75">
      <c r="A1582" s="120" t="s">
        <v>329</v>
      </c>
      <c r="B1582" s="82" t="s">
        <v>328</v>
      </c>
      <c r="C1582" s="121">
        <v>106.44</v>
      </c>
    </row>
    <row r="1583" spans="1:3" ht="15.75">
      <c r="A1583" s="120" t="s">
        <v>330</v>
      </c>
      <c r="B1583" s="82" t="s">
        <v>328</v>
      </c>
      <c r="C1583" s="121">
        <v>106.44</v>
      </c>
    </row>
    <row r="1584" spans="1:3" ht="15.75">
      <c r="A1584" s="120" t="s">
        <v>331</v>
      </c>
      <c r="B1584" s="82" t="s">
        <v>328</v>
      </c>
      <c r="C1584" s="121">
        <v>106.44</v>
      </c>
    </row>
    <row r="1585" spans="1:3" ht="47.25">
      <c r="A1585" s="121" t="s">
        <v>332</v>
      </c>
      <c r="B1585" s="121"/>
      <c r="C1585" s="121">
        <v>1</v>
      </c>
    </row>
    <row r="1586" spans="1:3" ht="15.75">
      <c r="A1586" s="79" t="s">
        <v>333</v>
      </c>
      <c r="B1586" s="498"/>
      <c r="C1586" s="498">
        <v>1</v>
      </c>
    </row>
    <row r="1587" spans="1:3" ht="15.75">
      <c r="A1587" s="78" t="s">
        <v>334</v>
      </c>
      <c r="B1587" s="498"/>
      <c r="C1587" s="498"/>
    </row>
    <row r="1588" spans="1:3" ht="15.75">
      <c r="A1588" s="121" t="s">
        <v>335</v>
      </c>
      <c r="B1588" s="121"/>
      <c r="C1588" s="121"/>
    </row>
    <row r="1589" spans="1:3" ht="31.5">
      <c r="A1589" s="121" t="s">
        <v>336</v>
      </c>
      <c r="B1589" s="121"/>
      <c r="C1589" s="121"/>
    </row>
    <row r="1590" spans="1:3" ht="15.75">
      <c r="A1590" s="87" t="s">
        <v>711</v>
      </c>
      <c r="B1590" s="76"/>
      <c r="C1590" s="76"/>
    </row>
    <row r="1591" spans="1:3" ht="31.5">
      <c r="A1591" s="76" t="s">
        <v>326</v>
      </c>
      <c r="B1591" s="76"/>
      <c r="C1591" s="76"/>
    </row>
    <row r="1592" spans="1:3" ht="15.75">
      <c r="A1592" s="74" t="s">
        <v>327</v>
      </c>
      <c r="B1592" s="76" t="s">
        <v>340</v>
      </c>
      <c r="C1592" s="76">
        <v>481.27</v>
      </c>
    </row>
    <row r="1593" spans="1:3" ht="15.75">
      <c r="A1593" s="74" t="s">
        <v>329</v>
      </c>
      <c r="B1593" s="76" t="s">
        <v>340</v>
      </c>
      <c r="C1593" s="76">
        <v>481.27</v>
      </c>
    </row>
    <row r="1594" spans="1:3" ht="15.75">
      <c r="A1594" s="74" t="s">
        <v>330</v>
      </c>
      <c r="B1594" s="76" t="s">
        <v>340</v>
      </c>
      <c r="C1594" s="76">
        <v>481.27</v>
      </c>
    </row>
    <row r="1595" spans="1:3" ht="15.75">
      <c r="A1595" s="74" t="s">
        <v>331</v>
      </c>
      <c r="B1595" s="76" t="s">
        <v>340</v>
      </c>
      <c r="C1595" s="76">
        <v>481.27</v>
      </c>
    </row>
    <row r="1596" spans="1:3" ht="47.25">
      <c r="A1596" s="76" t="s">
        <v>332</v>
      </c>
      <c r="B1596" s="76"/>
      <c r="C1596" s="76">
        <v>12</v>
      </c>
    </row>
    <row r="1597" spans="1:3" ht="15.75">
      <c r="A1597" s="79" t="s">
        <v>333</v>
      </c>
      <c r="B1597" s="498"/>
      <c r="C1597" s="498">
        <v>11</v>
      </c>
    </row>
    <row r="1598" spans="1:3" ht="15.75">
      <c r="A1598" s="78" t="s">
        <v>334</v>
      </c>
      <c r="B1598" s="498"/>
      <c r="C1598" s="498"/>
    </row>
    <row r="1599" spans="1:3" ht="15.75">
      <c r="A1599" s="76" t="s">
        <v>335</v>
      </c>
      <c r="B1599" s="76"/>
      <c r="C1599" s="76"/>
    </row>
    <row r="1600" spans="1:3" ht="31.5">
      <c r="A1600" s="76" t="s">
        <v>336</v>
      </c>
      <c r="B1600" s="76"/>
      <c r="C1600" s="76"/>
    </row>
    <row r="1601" spans="1:3" ht="31.5">
      <c r="A1601" s="88" t="s">
        <v>714</v>
      </c>
      <c r="B1601" s="76"/>
      <c r="C1601" s="76"/>
    </row>
    <row r="1602" spans="1:3" ht="31.5">
      <c r="A1602" s="76" t="s">
        <v>326</v>
      </c>
      <c r="B1602" s="76"/>
      <c r="C1602" s="76"/>
    </row>
    <row r="1603" spans="1:3" ht="15.75">
      <c r="A1603" s="74" t="s">
        <v>327</v>
      </c>
      <c r="B1603" s="76" t="s">
        <v>340</v>
      </c>
      <c r="C1603" s="76">
        <v>501.86</v>
      </c>
    </row>
    <row r="1604" spans="1:3" ht="15.75">
      <c r="A1604" s="74" t="s">
        <v>329</v>
      </c>
      <c r="B1604" s="76" t="s">
        <v>340</v>
      </c>
      <c r="C1604" s="76">
        <v>501.86</v>
      </c>
    </row>
    <row r="1605" spans="1:3" ht="15.75">
      <c r="A1605" s="74" t="s">
        <v>330</v>
      </c>
      <c r="B1605" s="76" t="s">
        <v>340</v>
      </c>
      <c r="C1605" s="76">
        <v>501.86</v>
      </c>
    </row>
    <row r="1606" spans="1:3" ht="15.75">
      <c r="A1606" s="74" t="s">
        <v>331</v>
      </c>
      <c r="B1606" s="76" t="s">
        <v>340</v>
      </c>
      <c r="C1606" s="76">
        <v>501.86</v>
      </c>
    </row>
    <row r="1607" spans="1:3" ht="47.25">
      <c r="A1607" s="76" t="s">
        <v>332</v>
      </c>
      <c r="B1607" s="76"/>
      <c r="C1607" s="76">
        <v>7</v>
      </c>
    </row>
    <row r="1608" spans="1:3" ht="15.75">
      <c r="A1608" s="79" t="s">
        <v>333</v>
      </c>
      <c r="B1608" s="498"/>
      <c r="C1608" s="498">
        <v>6</v>
      </c>
    </row>
    <row r="1609" spans="1:3" ht="15.75">
      <c r="A1609" s="78" t="s">
        <v>334</v>
      </c>
      <c r="B1609" s="498"/>
      <c r="C1609" s="498"/>
    </row>
    <row r="1610" spans="1:3" ht="15.75">
      <c r="A1610" s="76" t="s">
        <v>335</v>
      </c>
      <c r="B1610" s="76"/>
      <c r="C1610" s="76"/>
    </row>
    <row r="1611" spans="1:3" ht="31.5">
      <c r="A1611" s="76" t="s">
        <v>336</v>
      </c>
      <c r="B1611" s="76"/>
      <c r="C1611" s="76"/>
    </row>
    <row r="1612" spans="1:3" ht="31.5">
      <c r="A1612" s="86" t="s">
        <v>713</v>
      </c>
      <c r="B1612" s="76"/>
      <c r="C1612" s="76"/>
    </row>
    <row r="1613" spans="1:3" ht="31.5">
      <c r="A1613" s="76" t="s">
        <v>326</v>
      </c>
      <c r="B1613" s="76"/>
      <c r="C1613" s="76"/>
    </row>
    <row r="1614" spans="1:3" ht="15.75">
      <c r="A1614" s="74" t="s">
        <v>327</v>
      </c>
      <c r="B1614" s="76" t="s">
        <v>340</v>
      </c>
      <c r="C1614" s="76">
        <v>3559.54</v>
      </c>
    </row>
    <row r="1615" spans="1:3" ht="15.75">
      <c r="A1615" s="74" t="s">
        <v>329</v>
      </c>
      <c r="B1615" s="76" t="s">
        <v>340</v>
      </c>
      <c r="C1615" s="123">
        <v>3559.54</v>
      </c>
    </row>
    <row r="1616" spans="1:3" ht="15.75">
      <c r="A1616" s="74" t="s">
        <v>330</v>
      </c>
      <c r="B1616" s="76" t="s">
        <v>340</v>
      </c>
      <c r="C1616" s="123">
        <v>3559.54</v>
      </c>
    </row>
    <row r="1617" spans="1:3" ht="15.75">
      <c r="A1617" s="74" t="s">
        <v>331</v>
      </c>
      <c r="B1617" s="76" t="s">
        <v>340</v>
      </c>
      <c r="C1617" s="123">
        <v>3559.54</v>
      </c>
    </row>
    <row r="1618" spans="1:3" ht="47.25">
      <c r="A1618" s="76" t="s">
        <v>332</v>
      </c>
      <c r="B1618" s="76"/>
      <c r="C1618" s="76">
        <v>2</v>
      </c>
    </row>
    <row r="1619" spans="1:3" ht="15.75">
      <c r="A1619" s="79" t="s">
        <v>333</v>
      </c>
      <c r="B1619" s="498"/>
      <c r="C1619" s="498">
        <v>1</v>
      </c>
    </row>
    <row r="1620" spans="1:3" ht="15.75">
      <c r="A1620" s="78" t="s">
        <v>334</v>
      </c>
      <c r="B1620" s="498"/>
      <c r="C1620" s="498"/>
    </row>
    <row r="1621" spans="1:3" ht="15.75">
      <c r="A1621" s="76" t="s">
        <v>335</v>
      </c>
      <c r="B1621" s="76"/>
      <c r="C1621" s="76"/>
    </row>
    <row r="1622" spans="1:3" ht="31.5">
      <c r="A1622" s="76" t="s">
        <v>336</v>
      </c>
      <c r="B1622" s="76"/>
      <c r="C1622" s="76"/>
    </row>
    <row r="1623" spans="1:3" ht="31.5">
      <c r="A1623" s="86" t="s">
        <v>712</v>
      </c>
      <c r="B1623" s="76"/>
      <c r="C1623" s="76"/>
    </row>
    <row r="1624" spans="1:3" ht="31.5">
      <c r="A1624" s="76" t="s">
        <v>326</v>
      </c>
      <c r="B1624" s="76"/>
      <c r="C1624" s="76"/>
    </row>
    <row r="1625" spans="1:3" ht="15.75">
      <c r="A1625" s="74" t="s">
        <v>327</v>
      </c>
      <c r="B1625" s="76" t="s">
        <v>340</v>
      </c>
      <c r="C1625" s="76">
        <v>2039.96</v>
      </c>
    </row>
    <row r="1626" spans="1:3" ht="15.75">
      <c r="A1626" s="74" t="s">
        <v>329</v>
      </c>
      <c r="B1626" s="76" t="s">
        <v>340</v>
      </c>
      <c r="C1626" s="76">
        <v>2039.96</v>
      </c>
    </row>
    <row r="1627" spans="1:3" ht="15.75">
      <c r="A1627" s="74" t="s">
        <v>330</v>
      </c>
      <c r="B1627" s="76" t="s">
        <v>340</v>
      </c>
      <c r="C1627" s="76">
        <v>2039.96</v>
      </c>
    </row>
    <row r="1628" spans="1:3" ht="15.75">
      <c r="A1628" s="74" t="s">
        <v>331</v>
      </c>
      <c r="B1628" s="76" t="s">
        <v>340</v>
      </c>
      <c r="C1628" s="76">
        <v>2039.96</v>
      </c>
    </row>
    <row r="1629" spans="1:3" ht="47.25">
      <c r="A1629" s="76" t="s">
        <v>332</v>
      </c>
      <c r="B1629" s="76"/>
      <c r="C1629" s="76">
        <v>10</v>
      </c>
    </row>
    <row r="1630" spans="1:3" ht="15.75">
      <c r="A1630" s="79" t="s">
        <v>333</v>
      </c>
      <c r="B1630" s="498"/>
      <c r="C1630" s="498">
        <v>9</v>
      </c>
    </row>
    <row r="1631" spans="1:3" ht="15.75">
      <c r="A1631" s="78" t="s">
        <v>334</v>
      </c>
      <c r="B1631" s="498"/>
      <c r="C1631" s="498"/>
    </row>
    <row r="1632" spans="1:3" ht="15.75">
      <c r="A1632" s="76" t="s">
        <v>335</v>
      </c>
      <c r="B1632" s="76"/>
      <c r="C1632" s="76"/>
    </row>
    <row r="1633" spans="1:3" ht="31.5">
      <c r="A1633" s="76" t="s">
        <v>336</v>
      </c>
      <c r="B1633" s="76"/>
      <c r="C1633" s="76"/>
    </row>
    <row r="1634" spans="1:3" ht="47.25">
      <c r="A1634" s="86" t="s">
        <v>715</v>
      </c>
      <c r="B1634" s="123"/>
      <c r="C1634" s="123"/>
    </row>
    <row r="1635" spans="1:3" ht="31.5">
      <c r="A1635" s="123" t="s">
        <v>326</v>
      </c>
      <c r="B1635" s="123"/>
      <c r="C1635" s="123"/>
    </row>
    <row r="1636" spans="1:3" ht="15.75">
      <c r="A1636" s="122" t="s">
        <v>327</v>
      </c>
      <c r="B1636" s="123" t="s">
        <v>340</v>
      </c>
      <c r="C1636" s="84">
        <v>692.1</v>
      </c>
    </row>
    <row r="1637" spans="1:3" ht="15.75">
      <c r="A1637" s="122" t="s">
        <v>329</v>
      </c>
      <c r="B1637" s="123" t="s">
        <v>340</v>
      </c>
      <c r="C1637" s="84">
        <v>692.1</v>
      </c>
    </row>
    <row r="1638" spans="1:3" ht="15.75">
      <c r="A1638" s="122" t="s">
        <v>330</v>
      </c>
      <c r="B1638" s="123" t="s">
        <v>340</v>
      </c>
      <c r="C1638" s="84">
        <v>692.1</v>
      </c>
    </row>
    <row r="1639" spans="1:3" ht="15.75">
      <c r="A1639" s="122" t="s">
        <v>331</v>
      </c>
      <c r="B1639" s="123" t="s">
        <v>340</v>
      </c>
      <c r="C1639" s="84">
        <v>692.1</v>
      </c>
    </row>
    <row r="1640" spans="1:3" ht="47.25">
      <c r="A1640" s="123" t="s">
        <v>332</v>
      </c>
      <c r="B1640" s="123"/>
      <c r="C1640" s="123">
        <v>4</v>
      </c>
    </row>
    <row r="1641" spans="1:3" ht="15.75">
      <c r="A1641" s="124" t="s">
        <v>333</v>
      </c>
      <c r="B1641" s="498"/>
      <c r="C1641" s="498">
        <v>4</v>
      </c>
    </row>
    <row r="1642" spans="1:3" ht="15.75">
      <c r="A1642" s="125" t="s">
        <v>334</v>
      </c>
      <c r="B1642" s="498"/>
      <c r="C1642" s="498"/>
    </row>
    <row r="1643" spans="1:3" ht="15.75">
      <c r="A1643" s="123" t="s">
        <v>335</v>
      </c>
      <c r="B1643" s="123"/>
      <c r="C1643" s="123"/>
    </row>
    <row r="1644" spans="1:3" ht="31.5">
      <c r="A1644" s="123" t="s">
        <v>336</v>
      </c>
      <c r="B1644" s="123"/>
      <c r="C1644" s="123"/>
    </row>
    <row r="1645" spans="1:3" ht="47.25">
      <c r="A1645" s="86" t="s">
        <v>716</v>
      </c>
      <c r="B1645" s="123"/>
      <c r="C1645" s="123"/>
    </row>
    <row r="1646" spans="1:3" ht="31.5">
      <c r="A1646" s="123" t="s">
        <v>326</v>
      </c>
      <c r="B1646" s="123"/>
      <c r="C1646" s="123"/>
    </row>
    <row r="1647" spans="1:3" ht="15.75">
      <c r="A1647" s="122" t="s">
        <v>327</v>
      </c>
      <c r="B1647" s="123" t="s">
        <v>340</v>
      </c>
      <c r="C1647" s="84">
        <v>689.1</v>
      </c>
    </row>
    <row r="1648" spans="1:3" ht="15.75">
      <c r="A1648" s="122" t="s">
        <v>329</v>
      </c>
      <c r="B1648" s="123" t="s">
        <v>340</v>
      </c>
      <c r="C1648" s="84">
        <v>689.1</v>
      </c>
    </row>
    <row r="1649" spans="1:3" ht="15.75">
      <c r="A1649" s="122" t="s">
        <v>330</v>
      </c>
      <c r="B1649" s="123" t="s">
        <v>340</v>
      </c>
      <c r="C1649" s="84">
        <v>689.1</v>
      </c>
    </row>
    <row r="1650" spans="1:3" ht="15.75">
      <c r="A1650" s="122" t="s">
        <v>331</v>
      </c>
      <c r="B1650" s="123" t="s">
        <v>340</v>
      </c>
      <c r="C1650" s="84">
        <v>689.1</v>
      </c>
    </row>
    <row r="1651" spans="1:3" ht="47.25">
      <c r="A1651" s="123" t="s">
        <v>332</v>
      </c>
      <c r="B1651" s="123"/>
      <c r="C1651" s="123">
        <v>3</v>
      </c>
    </row>
    <row r="1652" spans="1:3" ht="15.75">
      <c r="A1652" s="124" t="s">
        <v>333</v>
      </c>
      <c r="B1652" s="498"/>
      <c r="C1652" s="498">
        <v>3</v>
      </c>
    </row>
    <row r="1653" spans="1:3" ht="15.75">
      <c r="A1653" s="125" t="s">
        <v>334</v>
      </c>
      <c r="B1653" s="498"/>
      <c r="C1653" s="498"/>
    </row>
    <row r="1654" spans="1:3" ht="15.75">
      <c r="A1654" s="123" t="s">
        <v>335</v>
      </c>
      <c r="B1654" s="123"/>
      <c r="C1654" s="123"/>
    </row>
    <row r="1655" spans="1:3" ht="31.5">
      <c r="A1655" s="123" t="s">
        <v>336</v>
      </c>
      <c r="B1655" s="123"/>
      <c r="C1655" s="123"/>
    </row>
    <row r="1656" spans="1:3" ht="31.5">
      <c r="A1656" s="86" t="s">
        <v>718</v>
      </c>
      <c r="B1656" s="123"/>
      <c r="C1656" s="123"/>
    </row>
    <row r="1657" spans="1:3" ht="31.5">
      <c r="A1657" s="123" t="s">
        <v>326</v>
      </c>
      <c r="B1657" s="123"/>
      <c r="C1657" s="123"/>
    </row>
    <row r="1658" spans="1:3" ht="15.75">
      <c r="A1658" s="122" t="s">
        <v>327</v>
      </c>
      <c r="B1658" s="123" t="s">
        <v>340</v>
      </c>
      <c r="C1658" s="84">
        <v>1852.23</v>
      </c>
    </row>
    <row r="1659" spans="1:3" ht="15.75">
      <c r="A1659" s="122" t="s">
        <v>329</v>
      </c>
      <c r="B1659" s="123" t="s">
        <v>340</v>
      </c>
      <c r="C1659" s="84">
        <v>1852.23</v>
      </c>
    </row>
    <row r="1660" spans="1:3" ht="15.75">
      <c r="A1660" s="122" t="s">
        <v>330</v>
      </c>
      <c r="B1660" s="123" t="s">
        <v>340</v>
      </c>
      <c r="C1660" s="84">
        <v>1852.23</v>
      </c>
    </row>
    <row r="1661" spans="1:3" ht="15.75">
      <c r="A1661" s="122" t="s">
        <v>331</v>
      </c>
      <c r="B1661" s="123" t="s">
        <v>340</v>
      </c>
      <c r="C1661" s="84">
        <v>1852.23</v>
      </c>
    </row>
    <row r="1662" spans="1:3" ht="47.25">
      <c r="A1662" s="123" t="s">
        <v>332</v>
      </c>
      <c r="B1662" s="123"/>
      <c r="C1662" s="123">
        <v>10</v>
      </c>
    </row>
    <row r="1663" spans="1:3" ht="15.75">
      <c r="A1663" s="124" t="s">
        <v>333</v>
      </c>
      <c r="B1663" s="498"/>
      <c r="C1663" s="498">
        <v>9</v>
      </c>
    </row>
    <row r="1664" spans="1:3" ht="15.75">
      <c r="A1664" s="125" t="s">
        <v>334</v>
      </c>
      <c r="B1664" s="498"/>
      <c r="C1664" s="498"/>
    </row>
    <row r="1665" spans="1:3" ht="15.75">
      <c r="A1665" s="123" t="s">
        <v>335</v>
      </c>
      <c r="B1665" s="123"/>
      <c r="C1665" s="123"/>
    </row>
    <row r="1666" spans="1:3" ht="31.5">
      <c r="A1666" s="123" t="s">
        <v>336</v>
      </c>
      <c r="B1666" s="123"/>
      <c r="C1666" s="123"/>
    </row>
    <row r="1667" spans="1:3" ht="31.5">
      <c r="A1667" s="86" t="s">
        <v>719</v>
      </c>
      <c r="B1667" s="123"/>
      <c r="C1667" s="123"/>
    </row>
    <row r="1668" spans="1:3" ht="31.5">
      <c r="A1668" s="123" t="s">
        <v>326</v>
      </c>
      <c r="B1668" s="123"/>
      <c r="C1668" s="123"/>
    </row>
    <row r="1669" spans="1:3" ht="15.75">
      <c r="A1669" s="122" t="s">
        <v>327</v>
      </c>
      <c r="B1669" s="123" t="s">
        <v>340</v>
      </c>
      <c r="C1669" s="84">
        <v>4611.44</v>
      </c>
    </row>
    <row r="1670" spans="1:3" ht="15.75">
      <c r="A1670" s="122" t="s">
        <v>329</v>
      </c>
      <c r="B1670" s="123" t="s">
        <v>340</v>
      </c>
      <c r="C1670" s="84">
        <v>4611.44</v>
      </c>
    </row>
    <row r="1671" spans="1:3" ht="15.75">
      <c r="A1671" s="122" t="s">
        <v>330</v>
      </c>
      <c r="B1671" s="123" t="s">
        <v>340</v>
      </c>
      <c r="C1671" s="84">
        <v>4611.44</v>
      </c>
    </row>
    <row r="1672" spans="1:3" ht="15.75">
      <c r="A1672" s="122" t="s">
        <v>331</v>
      </c>
      <c r="B1672" s="123" t="s">
        <v>340</v>
      </c>
      <c r="C1672" s="84">
        <v>4611.44</v>
      </c>
    </row>
    <row r="1673" spans="1:3" ht="47.25">
      <c r="A1673" s="123" t="s">
        <v>332</v>
      </c>
      <c r="B1673" s="123"/>
      <c r="C1673" s="123">
        <v>3</v>
      </c>
    </row>
    <row r="1674" spans="1:3" ht="15.75">
      <c r="A1674" s="124" t="s">
        <v>333</v>
      </c>
      <c r="B1674" s="498"/>
      <c r="C1674" s="498">
        <v>2</v>
      </c>
    </row>
    <row r="1675" spans="1:3" ht="15.75">
      <c r="A1675" s="125" t="s">
        <v>334</v>
      </c>
      <c r="B1675" s="498"/>
      <c r="C1675" s="498"/>
    </row>
    <row r="1676" spans="1:3" ht="15.75">
      <c r="A1676" s="123" t="s">
        <v>335</v>
      </c>
      <c r="B1676" s="123"/>
      <c r="C1676" s="123"/>
    </row>
    <row r="1677" spans="1:3" ht="31.5">
      <c r="A1677" s="123" t="s">
        <v>336</v>
      </c>
      <c r="B1677" s="123"/>
      <c r="C1677" s="123"/>
    </row>
    <row r="1678" spans="1:3" ht="15.75">
      <c r="A1678" s="86" t="s">
        <v>720</v>
      </c>
      <c r="B1678" s="76"/>
      <c r="C1678" s="76"/>
    </row>
    <row r="1679" spans="1:3" ht="31.5">
      <c r="A1679" s="76" t="s">
        <v>326</v>
      </c>
      <c r="B1679" s="76"/>
      <c r="C1679" s="76"/>
    </row>
    <row r="1680" spans="1:3" ht="15.75">
      <c r="A1680" s="74" t="s">
        <v>327</v>
      </c>
      <c r="B1680" s="76" t="s">
        <v>340</v>
      </c>
      <c r="C1680" s="123">
        <v>4019.28</v>
      </c>
    </row>
    <row r="1681" spans="1:3" ht="15.75">
      <c r="A1681" s="74" t="s">
        <v>329</v>
      </c>
      <c r="B1681" s="76" t="s">
        <v>340</v>
      </c>
      <c r="C1681" s="123">
        <v>4019.28</v>
      </c>
    </row>
    <row r="1682" spans="1:3" ht="15.75">
      <c r="A1682" s="74" t="s">
        <v>330</v>
      </c>
      <c r="B1682" s="76" t="s">
        <v>340</v>
      </c>
      <c r="C1682" s="123">
        <v>4019.28</v>
      </c>
    </row>
    <row r="1683" spans="1:3" ht="15.75">
      <c r="A1683" s="74" t="s">
        <v>331</v>
      </c>
      <c r="B1683" s="76" t="s">
        <v>340</v>
      </c>
      <c r="C1683" s="76">
        <v>4019.28</v>
      </c>
    </row>
    <row r="1684" spans="1:3" ht="47.25">
      <c r="A1684" s="76" t="s">
        <v>332</v>
      </c>
      <c r="B1684" s="76"/>
      <c r="C1684" s="76">
        <v>7</v>
      </c>
    </row>
    <row r="1685" spans="1:3" ht="15.75">
      <c r="A1685" s="79" t="s">
        <v>333</v>
      </c>
      <c r="B1685" s="498"/>
      <c r="C1685" s="498">
        <v>6</v>
      </c>
    </row>
    <row r="1686" spans="1:3" ht="15.75">
      <c r="A1686" s="78" t="s">
        <v>334</v>
      </c>
      <c r="B1686" s="498"/>
      <c r="C1686" s="498"/>
    </row>
    <row r="1687" spans="1:3" ht="15.75">
      <c r="A1687" s="76" t="s">
        <v>335</v>
      </c>
      <c r="B1687" s="76"/>
      <c r="C1687" s="76"/>
    </row>
    <row r="1688" spans="1:3" ht="31.5">
      <c r="A1688" s="76" t="s">
        <v>336</v>
      </c>
      <c r="B1688" s="76"/>
      <c r="C1688" s="76"/>
    </row>
    <row r="1689" spans="1:3" ht="31.5">
      <c r="A1689" s="86" t="s">
        <v>721</v>
      </c>
      <c r="B1689" s="123"/>
      <c r="C1689" s="123"/>
    </row>
    <row r="1690" spans="1:3" ht="31.5">
      <c r="A1690" s="123" t="s">
        <v>326</v>
      </c>
      <c r="B1690" s="123"/>
      <c r="C1690" s="123"/>
    </row>
    <row r="1691" spans="1:3" ht="15.75">
      <c r="A1691" s="122" t="s">
        <v>327</v>
      </c>
      <c r="B1691" s="123" t="s">
        <v>340</v>
      </c>
      <c r="C1691" s="123">
        <v>1787.72</v>
      </c>
    </row>
    <row r="1692" spans="1:3" ht="15.75">
      <c r="A1692" s="122" t="s">
        <v>329</v>
      </c>
      <c r="B1692" s="123" t="s">
        <v>340</v>
      </c>
      <c r="C1692" s="123">
        <v>1787.72</v>
      </c>
    </row>
    <row r="1693" spans="1:3" ht="15.75">
      <c r="A1693" s="122" t="s">
        <v>330</v>
      </c>
      <c r="B1693" s="123" t="s">
        <v>340</v>
      </c>
      <c r="C1693" s="123">
        <v>1787.72</v>
      </c>
    </row>
    <row r="1694" spans="1:3" ht="15.75">
      <c r="A1694" s="122" t="s">
        <v>331</v>
      </c>
      <c r="B1694" s="123" t="s">
        <v>340</v>
      </c>
      <c r="C1694" s="123">
        <v>1787.72</v>
      </c>
    </row>
    <row r="1695" spans="1:3" ht="47.25">
      <c r="A1695" s="123" t="s">
        <v>332</v>
      </c>
      <c r="B1695" s="123"/>
      <c r="C1695" s="123">
        <v>6</v>
      </c>
    </row>
    <row r="1696" spans="1:3" ht="15.75">
      <c r="A1696" s="124" t="s">
        <v>333</v>
      </c>
      <c r="B1696" s="498"/>
      <c r="C1696" s="498">
        <v>5</v>
      </c>
    </row>
    <row r="1697" spans="1:3" ht="15.75">
      <c r="A1697" s="125" t="s">
        <v>334</v>
      </c>
      <c r="B1697" s="498"/>
      <c r="C1697" s="498"/>
    </row>
    <row r="1698" spans="1:3" ht="15.75">
      <c r="A1698" s="123" t="s">
        <v>335</v>
      </c>
      <c r="B1698" s="123"/>
      <c r="C1698" s="123"/>
    </row>
    <row r="1699" spans="1:3" ht="31.5">
      <c r="A1699" s="123" t="s">
        <v>336</v>
      </c>
      <c r="B1699" s="123"/>
      <c r="C1699" s="123"/>
    </row>
    <row r="1700" spans="1:3" ht="15.75">
      <c r="A1700" s="86" t="s">
        <v>722</v>
      </c>
      <c r="B1700" s="76"/>
      <c r="C1700" s="76"/>
    </row>
    <row r="1701" spans="1:3" ht="31.5">
      <c r="A1701" s="76" t="s">
        <v>326</v>
      </c>
      <c r="B1701" s="76"/>
      <c r="C1701" s="76"/>
    </row>
    <row r="1702" spans="1:3" ht="15.75">
      <c r="A1702" s="74" t="s">
        <v>327</v>
      </c>
      <c r="B1702" s="76" t="s">
        <v>340</v>
      </c>
      <c r="C1702" s="76">
        <v>413.25</v>
      </c>
    </row>
    <row r="1703" spans="1:3" ht="15.75">
      <c r="A1703" s="74" t="s">
        <v>329</v>
      </c>
      <c r="B1703" s="76" t="s">
        <v>340</v>
      </c>
      <c r="C1703" s="76">
        <v>413.25</v>
      </c>
    </row>
    <row r="1704" spans="1:3" ht="15.75">
      <c r="A1704" s="74" t="s">
        <v>330</v>
      </c>
      <c r="B1704" s="76" t="s">
        <v>340</v>
      </c>
      <c r="C1704" s="76">
        <v>413.25</v>
      </c>
    </row>
    <row r="1705" spans="1:3" ht="15.75">
      <c r="A1705" s="74" t="s">
        <v>331</v>
      </c>
      <c r="B1705" s="76" t="s">
        <v>340</v>
      </c>
      <c r="C1705" s="76">
        <v>413.25</v>
      </c>
    </row>
    <row r="1706" spans="1:3" ht="47.25">
      <c r="A1706" s="76" t="s">
        <v>332</v>
      </c>
      <c r="B1706" s="76"/>
      <c r="C1706" s="76">
        <v>25</v>
      </c>
    </row>
    <row r="1707" spans="1:3" ht="15.75">
      <c r="A1707" s="79" t="s">
        <v>333</v>
      </c>
      <c r="B1707" s="498"/>
      <c r="C1707" s="498">
        <v>24</v>
      </c>
    </row>
    <row r="1708" spans="1:3" ht="15.75">
      <c r="A1708" s="78" t="s">
        <v>334</v>
      </c>
      <c r="B1708" s="498"/>
      <c r="C1708" s="498"/>
    </row>
    <row r="1709" spans="1:3" ht="15.75">
      <c r="A1709" s="76" t="s">
        <v>335</v>
      </c>
      <c r="B1709" s="76"/>
      <c r="C1709" s="76"/>
    </row>
    <row r="1710" spans="1:3" ht="31.5">
      <c r="A1710" s="76" t="s">
        <v>336</v>
      </c>
      <c r="B1710" s="76"/>
      <c r="C1710" s="76"/>
    </row>
    <row r="1711" spans="1:3" ht="63">
      <c r="A1711" s="86" t="s">
        <v>723</v>
      </c>
      <c r="B1711" s="123"/>
      <c r="C1711" s="123"/>
    </row>
    <row r="1712" spans="1:3" ht="31.5">
      <c r="A1712" s="123" t="s">
        <v>326</v>
      </c>
      <c r="B1712" s="123"/>
      <c r="C1712" s="123"/>
    </row>
    <row r="1713" spans="1:3" ht="47.25">
      <c r="A1713" s="122" t="s">
        <v>327</v>
      </c>
      <c r="B1713" s="123" t="s">
        <v>385</v>
      </c>
      <c r="C1713" s="123">
        <v>74.63</v>
      </c>
    </row>
    <row r="1714" spans="1:3" ht="47.25">
      <c r="A1714" s="122" t="s">
        <v>329</v>
      </c>
      <c r="B1714" s="123" t="s">
        <v>385</v>
      </c>
      <c r="C1714" s="123">
        <v>74.63</v>
      </c>
    </row>
    <row r="1715" spans="1:3" ht="47.25">
      <c r="A1715" s="122" t="s">
        <v>330</v>
      </c>
      <c r="B1715" s="123" t="s">
        <v>385</v>
      </c>
      <c r="C1715" s="123">
        <v>74.63</v>
      </c>
    </row>
    <row r="1716" spans="1:3" ht="47.25">
      <c r="A1716" s="122" t="s">
        <v>331</v>
      </c>
      <c r="B1716" s="123" t="s">
        <v>385</v>
      </c>
      <c r="C1716" s="123">
        <v>74.63</v>
      </c>
    </row>
    <row r="1717" spans="1:3" ht="47.25">
      <c r="A1717" s="123" t="s">
        <v>332</v>
      </c>
      <c r="B1717" s="123"/>
      <c r="C1717" s="123">
        <v>6</v>
      </c>
    </row>
    <row r="1718" spans="1:3" ht="15.75">
      <c r="A1718" s="124" t="s">
        <v>333</v>
      </c>
      <c r="B1718" s="498"/>
      <c r="C1718" s="499">
        <v>6</v>
      </c>
    </row>
    <row r="1719" spans="1:3" ht="15.75">
      <c r="A1719" s="125" t="s">
        <v>334</v>
      </c>
      <c r="B1719" s="498"/>
      <c r="C1719" s="500"/>
    </row>
    <row r="1720" spans="1:3" ht="15.75">
      <c r="A1720" s="123" t="s">
        <v>335</v>
      </c>
      <c r="B1720" s="123"/>
      <c r="C1720" s="123"/>
    </row>
    <row r="1721" spans="1:3" ht="31.5">
      <c r="A1721" s="123" t="s">
        <v>336</v>
      </c>
      <c r="B1721" s="123"/>
      <c r="C1721" s="123"/>
    </row>
    <row r="1722" spans="1:3" ht="15.75">
      <c r="A1722" s="86" t="s">
        <v>724</v>
      </c>
      <c r="B1722" s="76"/>
      <c r="C1722" s="76"/>
    </row>
    <row r="1723" spans="1:3" ht="31.5">
      <c r="A1723" s="76" t="s">
        <v>326</v>
      </c>
      <c r="B1723" s="76"/>
      <c r="C1723" s="76"/>
    </row>
    <row r="1724" spans="1:3" ht="15.75">
      <c r="A1724" s="74" t="s">
        <v>327</v>
      </c>
      <c r="B1724" s="76" t="s">
        <v>328</v>
      </c>
      <c r="C1724" s="76">
        <v>70.99</v>
      </c>
    </row>
    <row r="1725" spans="1:3" ht="15.75">
      <c r="A1725" s="74" t="s">
        <v>329</v>
      </c>
      <c r="B1725" s="76" t="s">
        <v>328</v>
      </c>
      <c r="C1725" s="76">
        <v>70.99</v>
      </c>
    </row>
    <row r="1726" spans="1:3" ht="15.75">
      <c r="A1726" s="74" t="s">
        <v>330</v>
      </c>
      <c r="B1726" s="76" t="s">
        <v>328</v>
      </c>
      <c r="C1726" s="76">
        <v>70.99</v>
      </c>
    </row>
    <row r="1727" spans="1:3" ht="15.75">
      <c r="A1727" s="74" t="s">
        <v>331</v>
      </c>
      <c r="B1727" s="76" t="s">
        <v>328</v>
      </c>
      <c r="C1727" s="76">
        <v>70.99</v>
      </c>
    </row>
    <row r="1728" spans="1:3" ht="47.25">
      <c r="A1728" s="76" t="s">
        <v>332</v>
      </c>
      <c r="B1728" s="76"/>
      <c r="C1728" s="76">
        <v>6</v>
      </c>
    </row>
    <row r="1729" spans="1:3" ht="15.75">
      <c r="A1729" s="79" t="s">
        <v>333</v>
      </c>
      <c r="B1729" s="498"/>
      <c r="C1729" s="498">
        <v>6</v>
      </c>
    </row>
    <row r="1730" spans="1:3" ht="15.75">
      <c r="A1730" s="78" t="s">
        <v>334</v>
      </c>
      <c r="B1730" s="498"/>
      <c r="C1730" s="498"/>
    </row>
    <row r="1731" spans="1:3" ht="15.75">
      <c r="A1731" s="76" t="s">
        <v>335</v>
      </c>
      <c r="B1731" s="76"/>
      <c r="C1731" s="76"/>
    </row>
    <row r="1732" spans="1:3" ht="31.5">
      <c r="A1732" s="76" t="s">
        <v>336</v>
      </c>
      <c r="B1732" s="76"/>
      <c r="C1732" s="76"/>
    </row>
    <row r="1733" spans="1:3" ht="31.5">
      <c r="A1733" s="86" t="s">
        <v>717</v>
      </c>
      <c r="B1733" s="76"/>
      <c r="C1733" s="76"/>
    </row>
    <row r="1734" spans="1:3" ht="31.5">
      <c r="A1734" s="76" t="s">
        <v>326</v>
      </c>
      <c r="B1734" s="76"/>
      <c r="C1734" s="76"/>
    </row>
    <row r="1735" spans="1:3" ht="15.75">
      <c r="A1735" s="74" t="s">
        <v>327</v>
      </c>
      <c r="B1735" s="76" t="s">
        <v>340</v>
      </c>
      <c r="C1735" s="76">
        <v>366.49</v>
      </c>
    </row>
    <row r="1736" spans="1:3" ht="15.75">
      <c r="A1736" s="74" t="s">
        <v>329</v>
      </c>
      <c r="B1736" s="76" t="s">
        <v>340</v>
      </c>
      <c r="C1736" s="76">
        <v>366.49</v>
      </c>
    </row>
    <row r="1737" spans="1:3" ht="15.75">
      <c r="A1737" s="74" t="s">
        <v>330</v>
      </c>
      <c r="B1737" s="76" t="s">
        <v>340</v>
      </c>
      <c r="C1737" s="76">
        <v>366.49</v>
      </c>
    </row>
    <row r="1738" spans="1:3" ht="15.75">
      <c r="A1738" s="74" t="s">
        <v>331</v>
      </c>
      <c r="B1738" s="76" t="s">
        <v>340</v>
      </c>
      <c r="C1738" s="76">
        <v>366.49</v>
      </c>
    </row>
    <row r="1739" spans="1:3" ht="47.25">
      <c r="A1739" s="76" t="s">
        <v>332</v>
      </c>
      <c r="B1739" s="76"/>
      <c r="C1739" s="76">
        <v>2</v>
      </c>
    </row>
    <row r="1740" spans="1:3" ht="15.75">
      <c r="A1740" s="79" t="s">
        <v>333</v>
      </c>
      <c r="B1740" s="498"/>
      <c r="C1740" s="498">
        <v>1</v>
      </c>
    </row>
    <row r="1741" spans="1:3" ht="15.75">
      <c r="A1741" s="78" t="s">
        <v>334</v>
      </c>
      <c r="B1741" s="498"/>
      <c r="C1741" s="498"/>
    </row>
    <row r="1742" spans="1:3" ht="15.75">
      <c r="A1742" s="76" t="s">
        <v>335</v>
      </c>
      <c r="B1742" s="76"/>
      <c r="C1742" s="76"/>
    </row>
    <row r="1743" spans="1:3" ht="31.5">
      <c r="A1743" s="76" t="s">
        <v>336</v>
      </c>
      <c r="B1743" s="76"/>
      <c r="C1743" s="76"/>
    </row>
    <row r="1744" spans="1:3" ht="31.5">
      <c r="A1744" s="86" t="s">
        <v>725</v>
      </c>
      <c r="B1744" s="123"/>
      <c r="C1744" s="123"/>
    </row>
    <row r="1745" spans="1:3" ht="31.5">
      <c r="A1745" s="123" t="s">
        <v>326</v>
      </c>
      <c r="B1745" s="123"/>
      <c r="C1745" s="123"/>
    </row>
    <row r="1746" spans="1:3" ht="31.5">
      <c r="A1746" s="122" t="s">
        <v>327</v>
      </c>
      <c r="B1746" s="123" t="s">
        <v>368</v>
      </c>
      <c r="C1746" s="123">
        <v>149.66</v>
      </c>
    </row>
    <row r="1747" spans="1:3" ht="31.5">
      <c r="A1747" s="122" t="s">
        <v>329</v>
      </c>
      <c r="B1747" s="123" t="s">
        <v>368</v>
      </c>
      <c r="C1747" s="123">
        <v>149.66</v>
      </c>
    </row>
    <row r="1748" spans="1:3" ht="31.5">
      <c r="A1748" s="122" t="s">
        <v>330</v>
      </c>
      <c r="B1748" s="123" t="s">
        <v>368</v>
      </c>
      <c r="C1748" s="123">
        <v>149.66</v>
      </c>
    </row>
    <row r="1749" spans="1:3" ht="31.5">
      <c r="A1749" s="122" t="s">
        <v>331</v>
      </c>
      <c r="B1749" s="123" t="s">
        <v>368</v>
      </c>
      <c r="C1749" s="123">
        <v>149.66</v>
      </c>
    </row>
    <row r="1750" spans="1:3" ht="47.25">
      <c r="A1750" s="123" t="s">
        <v>332</v>
      </c>
      <c r="B1750" s="123"/>
      <c r="C1750" s="123">
        <v>9</v>
      </c>
    </row>
    <row r="1751" spans="1:3" ht="15.75">
      <c r="A1751" s="124" t="s">
        <v>333</v>
      </c>
      <c r="B1751" s="498"/>
      <c r="C1751" s="498">
        <v>8</v>
      </c>
    </row>
    <row r="1752" spans="1:3" ht="15.75">
      <c r="A1752" s="125" t="s">
        <v>334</v>
      </c>
      <c r="B1752" s="498"/>
      <c r="C1752" s="498"/>
    </row>
    <row r="1753" spans="1:3" ht="15.75">
      <c r="A1753" s="123" t="s">
        <v>335</v>
      </c>
      <c r="B1753" s="123"/>
      <c r="C1753" s="123"/>
    </row>
    <row r="1754" spans="1:3" ht="31.5">
      <c r="A1754" s="123" t="s">
        <v>336</v>
      </c>
      <c r="B1754" s="123"/>
      <c r="C1754" s="123"/>
    </row>
    <row r="1755" spans="1:3" ht="15.75">
      <c r="A1755" s="86" t="s">
        <v>726</v>
      </c>
      <c r="B1755" s="76"/>
      <c r="C1755" s="76"/>
    </row>
    <row r="1756" spans="1:3" ht="31.5">
      <c r="A1756" s="76" t="s">
        <v>326</v>
      </c>
      <c r="B1756" s="76"/>
      <c r="C1756" s="76"/>
    </row>
    <row r="1757" spans="1:3" ht="15.75">
      <c r="A1757" s="74" t="s">
        <v>327</v>
      </c>
      <c r="B1757" s="76" t="s">
        <v>340</v>
      </c>
      <c r="C1757" s="76">
        <v>198.04</v>
      </c>
    </row>
    <row r="1758" spans="1:3" ht="15.75">
      <c r="A1758" s="74" t="s">
        <v>329</v>
      </c>
      <c r="B1758" s="76" t="s">
        <v>340</v>
      </c>
      <c r="C1758" s="76">
        <v>198.04</v>
      </c>
    </row>
    <row r="1759" spans="1:3" ht="15.75">
      <c r="A1759" s="74" t="s">
        <v>330</v>
      </c>
      <c r="B1759" s="76" t="s">
        <v>340</v>
      </c>
      <c r="C1759" s="76">
        <v>198.04</v>
      </c>
    </row>
    <row r="1760" spans="1:3" ht="15.75">
      <c r="A1760" s="74" t="s">
        <v>331</v>
      </c>
      <c r="B1760" s="76" t="s">
        <v>340</v>
      </c>
      <c r="C1760" s="76">
        <v>198.04</v>
      </c>
    </row>
    <row r="1761" spans="1:3" ht="47.25">
      <c r="A1761" s="76" t="s">
        <v>332</v>
      </c>
      <c r="B1761" s="76"/>
      <c r="C1761" s="76">
        <v>96</v>
      </c>
    </row>
    <row r="1762" spans="1:3" ht="15.75">
      <c r="A1762" s="76" t="s">
        <v>333</v>
      </c>
      <c r="B1762" s="498"/>
      <c r="C1762" s="498">
        <v>96</v>
      </c>
    </row>
    <row r="1763" spans="1:3" ht="15.75">
      <c r="A1763" s="76" t="s">
        <v>334</v>
      </c>
      <c r="B1763" s="498"/>
      <c r="C1763" s="498"/>
    </row>
    <row r="1764" spans="1:3" ht="15.75">
      <c r="A1764" s="76" t="s">
        <v>335</v>
      </c>
      <c r="B1764" s="76"/>
      <c r="C1764" s="76"/>
    </row>
    <row r="1765" spans="1:3" ht="31.5">
      <c r="A1765" s="76" t="s">
        <v>336</v>
      </c>
      <c r="B1765" s="76"/>
      <c r="C1765" s="76"/>
    </row>
    <row r="1766" spans="1:3" ht="31.5">
      <c r="A1766" s="86" t="s">
        <v>727</v>
      </c>
      <c r="B1766" s="123"/>
      <c r="C1766" s="123"/>
    </row>
    <row r="1767" spans="1:3" ht="31.5">
      <c r="A1767" s="123" t="s">
        <v>326</v>
      </c>
      <c r="B1767" s="123"/>
      <c r="C1767" s="123"/>
    </row>
    <row r="1768" spans="1:3" ht="15.75">
      <c r="A1768" s="122" t="s">
        <v>327</v>
      </c>
      <c r="B1768" s="123" t="s">
        <v>340</v>
      </c>
      <c r="C1768" s="123">
        <v>120.48</v>
      </c>
    </row>
    <row r="1769" spans="1:3" ht="15.75">
      <c r="A1769" s="122" t="s">
        <v>329</v>
      </c>
      <c r="B1769" s="123" t="s">
        <v>340</v>
      </c>
      <c r="C1769" s="123">
        <v>120.48</v>
      </c>
    </row>
    <row r="1770" spans="1:3" ht="15.75">
      <c r="A1770" s="122" t="s">
        <v>330</v>
      </c>
      <c r="B1770" s="123" t="s">
        <v>340</v>
      </c>
      <c r="C1770" s="123">
        <v>120.48</v>
      </c>
    </row>
    <row r="1771" spans="1:3" ht="15.75">
      <c r="A1771" s="122" t="s">
        <v>331</v>
      </c>
      <c r="B1771" s="123" t="s">
        <v>340</v>
      </c>
      <c r="C1771" s="123">
        <v>120.48</v>
      </c>
    </row>
    <row r="1772" spans="1:3" ht="47.25">
      <c r="A1772" s="123" t="s">
        <v>332</v>
      </c>
      <c r="B1772" s="123"/>
      <c r="C1772" s="123">
        <v>3</v>
      </c>
    </row>
    <row r="1773" spans="1:3" ht="15.75">
      <c r="A1773" s="123" t="s">
        <v>333</v>
      </c>
      <c r="B1773" s="498"/>
      <c r="C1773" s="498">
        <v>3</v>
      </c>
    </row>
    <row r="1774" spans="1:3" ht="15.75">
      <c r="A1774" s="123" t="s">
        <v>334</v>
      </c>
      <c r="B1774" s="498"/>
      <c r="C1774" s="498"/>
    </row>
    <row r="1775" spans="1:3" ht="15.75">
      <c r="A1775" s="123" t="s">
        <v>335</v>
      </c>
      <c r="B1775" s="123"/>
      <c r="C1775" s="123"/>
    </row>
    <row r="1776" spans="1:3" ht="31.5">
      <c r="A1776" s="123" t="s">
        <v>336</v>
      </c>
      <c r="B1776" s="123"/>
      <c r="C1776" s="123"/>
    </row>
    <row r="1777" spans="1:3" ht="31.5">
      <c r="A1777" s="88" t="s">
        <v>728</v>
      </c>
      <c r="B1777" s="76"/>
      <c r="C1777" s="76"/>
    </row>
    <row r="1778" spans="1:3" ht="31.5">
      <c r="A1778" s="76" t="s">
        <v>326</v>
      </c>
      <c r="B1778" s="76"/>
      <c r="C1778" s="76"/>
    </row>
    <row r="1779" spans="1:3" ht="15.75">
      <c r="A1779" s="74" t="s">
        <v>327</v>
      </c>
      <c r="B1779" s="76" t="s">
        <v>340</v>
      </c>
      <c r="C1779" s="76">
        <v>61.72</v>
      </c>
    </row>
    <row r="1780" spans="1:3" ht="15.75">
      <c r="A1780" s="74" t="s">
        <v>329</v>
      </c>
      <c r="B1780" s="76" t="s">
        <v>340</v>
      </c>
      <c r="C1780" s="76">
        <v>61.72</v>
      </c>
    </row>
    <row r="1781" spans="1:3" ht="15.75">
      <c r="A1781" s="74" t="s">
        <v>330</v>
      </c>
      <c r="B1781" s="76" t="s">
        <v>340</v>
      </c>
      <c r="C1781" s="76">
        <v>61.72</v>
      </c>
    </row>
    <row r="1782" spans="1:3" ht="15.75">
      <c r="A1782" s="74" t="s">
        <v>331</v>
      </c>
      <c r="B1782" s="76" t="s">
        <v>340</v>
      </c>
      <c r="C1782" s="76">
        <v>61.72</v>
      </c>
    </row>
    <row r="1783" spans="1:3" ht="47.25">
      <c r="A1783" s="76" t="s">
        <v>332</v>
      </c>
      <c r="B1783" s="76"/>
      <c r="C1783" s="76">
        <v>130</v>
      </c>
    </row>
    <row r="1784" spans="1:3" ht="15.75">
      <c r="A1784" s="79" t="s">
        <v>333</v>
      </c>
      <c r="B1784" s="498"/>
      <c r="C1784" s="498">
        <v>130</v>
      </c>
    </row>
    <row r="1785" spans="1:3" ht="15.75">
      <c r="A1785" s="78" t="s">
        <v>334</v>
      </c>
      <c r="B1785" s="498"/>
      <c r="C1785" s="498"/>
    </row>
    <row r="1786" spans="1:3" ht="15.75">
      <c r="A1786" s="76" t="s">
        <v>335</v>
      </c>
      <c r="B1786" s="76"/>
      <c r="C1786" s="76"/>
    </row>
    <row r="1787" spans="1:3" ht="31.5">
      <c r="A1787" s="76" t="s">
        <v>336</v>
      </c>
      <c r="B1787" s="76"/>
      <c r="C1787" s="76"/>
    </row>
    <row r="1788" spans="1:3" ht="31.5">
      <c r="A1788" s="86" t="s">
        <v>729</v>
      </c>
      <c r="B1788" s="76"/>
      <c r="C1788" s="76"/>
    </row>
    <row r="1789" spans="1:3" ht="31.5">
      <c r="A1789" s="76" t="s">
        <v>326</v>
      </c>
      <c r="B1789" s="76"/>
      <c r="C1789" s="76"/>
    </row>
    <row r="1790" spans="1:3" ht="15.75">
      <c r="A1790" s="74" t="s">
        <v>327</v>
      </c>
      <c r="B1790" s="76" t="s">
        <v>328</v>
      </c>
      <c r="C1790" s="76">
        <v>54.95</v>
      </c>
    </row>
    <row r="1791" spans="1:3" ht="15.75">
      <c r="A1791" s="74" t="s">
        <v>329</v>
      </c>
      <c r="B1791" s="76" t="s">
        <v>328</v>
      </c>
      <c r="C1791" s="76">
        <v>54.95</v>
      </c>
    </row>
    <row r="1792" spans="1:3" ht="15.75">
      <c r="A1792" s="74" t="s">
        <v>330</v>
      </c>
      <c r="B1792" s="76" t="s">
        <v>328</v>
      </c>
      <c r="C1792" s="76">
        <v>54.95</v>
      </c>
    </row>
    <row r="1793" spans="1:3" ht="15.75">
      <c r="A1793" s="74" t="s">
        <v>331</v>
      </c>
      <c r="B1793" s="76" t="s">
        <v>328</v>
      </c>
      <c r="C1793" s="76">
        <v>54.95</v>
      </c>
    </row>
    <row r="1794" spans="1:3" ht="47.25">
      <c r="A1794" s="76" t="s">
        <v>332</v>
      </c>
      <c r="B1794" s="76"/>
      <c r="C1794" s="76">
        <v>3</v>
      </c>
    </row>
    <row r="1795" spans="1:3" ht="15.75">
      <c r="A1795" s="79" t="s">
        <v>333</v>
      </c>
      <c r="B1795" s="498"/>
      <c r="C1795" s="498">
        <v>3</v>
      </c>
    </row>
    <row r="1796" spans="1:3" ht="15.75">
      <c r="A1796" s="78" t="s">
        <v>334</v>
      </c>
      <c r="B1796" s="498"/>
      <c r="C1796" s="498"/>
    </row>
    <row r="1797" spans="1:3" ht="15.75">
      <c r="A1797" s="76" t="s">
        <v>335</v>
      </c>
      <c r="B1797" s="76"/>
      <c r="C1797" s="76"/>
    </row>
    <row r="1798" spans="1:3" ht="31.5">
      <c r="A1798" s="76" t="s">
        <v>336</v>
      </c>
      <c r="B1798" s="76"/>
      <c r="C1798" s="76"/>
    </row>
    <row r="1799" spans="1:3" ht="15.75">
      <c r="A1799" s="86" t="s">
        <v>730</v>
      </c>
      <c r="B1799" s="76"/>
      <c r="C1799" s="76"/>
    </row>
    <row r="1800" spans="1:3" ht="31.5">
      <c r="A1800" s="76" t="s">
        <v>326</v>
      </c>
      <c r="B1800" s="76"/>
      <c r="C1800" s="76"/>
    </row>
    <row r="1801" spans="1:3" ht="15.75">
      <c r="A1801" s="74" t="s">
        <v>327</v>
      </c>
      <c r="B1801" s="76" t="s">
        <v>328</v>
      </c>
      <c r="C1801" s="76">
        <v>459.23</v>
      </c>
    </row>
    <row r="1802" spans="1:3" ht="15.75">
      <c r="A1802" s="74" t="s">
        <v>329</v>
      </c>
      <c r="B1802" s="76" t="s">
        <v>328</v>
      </c>
      <c r="C1802" s="76">
        <v>459.23</v>
      </c>
    </row>
    <row r="1803" spans="1:3" ht="15.75">
      <c r="A1803" s="74" t="s">
        <v>330</v>
      </c>
      <c r="B1803" s="76" t="s">
        <v>328</v>
      </c>
      <c r="C1803" s="76">
        <v>459.23</v>
      </c>
    </row>
    <row r="1804" spans="1:3" ht="15.75">
      <c r="A1804" s="74" t="s">
        <v>331</v>
      </c>
      <c r="B1804" s="76" t="s">
        <v>328</v>
      </c>
      <c r="C1804" s="76">
        <v>459.23</v>
      </c>
    </row>
    <row r="1805" spans="1:3" ht="47.25">
      <c r="A1805" s="76" t="s">
        <v>332</v>
      </c>
      <c r="B1805" s="76"/>
      <c r="C1805" s="76">
        <v>13</v>
      </c>
    </row>
    <row r="1806" spans="1:3" ht="15.75">
      <c r="A1806" s="79" t="s">
        <v>333</v>
      </c>
      <c r="B1806" s="498"/>
      <c r="C1806" s="498">
        <v>13</v>
      </c>
    </row>
    <row r="1807" spans="1:3" ht="15.75">
      <c r="A1807" s="78" t="s">
        <v>334</v>
      </c>
      <c r="B1807" s="498"/>
      <c r="C1807" s="498"/>
    </row>
    <row r="1808" spans="1:3" ht="15.75">
      <c r="A1808" s="76" t="s">
        <v>335</v>
      </c>
      <c r="B1808" s="76"/>
      <c r="C1808" s="76"/>
    </row>
    <row r="1809" spans="1:3" ht="31.5">
      <c r="A1809" s="76" t="s">
        <v>336</v>
      </c>
      <c r="B1809" s="76"/>
      <c r="C1809" s="76"/>
    </row>
    <row r="1810" spans="1:3" ht="15.75">
      <c r="A1810" s="86" t="s">
        <v>731</v>
      </c>
      <c r="B1810" s="76"/>
      <c r="C1810" s="76"/>
    </row>
    <row r="1811" spans="1:3" ht="31.5">
      <c r="A1811" s="76" t="s">
        <v>326</v>
      </c>
      <c r="B1811" s="76"/>
      <c r="C1811" s="76"/>
    </row>
    <row r="1812" spans="1:3" ht="15.75">
      <c r="A1812" s="74" t="s">
        <v>327</v>
      </c>
      <c r="B1812" s="76" t="s">
        <v>328</v>
      </c>
      <c r="C1812" s="76">
        <v>143.01</v>
      </c>
    </row>
    <row r="1813" spans="1:3" ht="15.75">
      <c r="A1813" s="74" t="s">
        <v>329</v>
      </c>
      <c r="B1813" s="76" t="s">
        <v>328</v>
      </c>
      <c r="C1813" s="76">
        <v>143.01</v>
      </c>
    </row>
    <row r="1814" spans="1:3" ht="15.75">
      <c r="A1814" s="74" t="s">
        <v>330</v>
      </c>
      <c r="B1814" s="76" t="s">
        <v>328</v>
      </c>
      <c r="C1814" s="76">
        <v>143.01</v>
      </c>
    </row>
    <row r="1815" spans="1:3" ht="15.75">
      <c r="A1815" s="74" t="s">
        <v>331</v>
      </c>
      <c r="B1815" s="76" t="s">
        <v>328</v>
      </c>
      <c r="C1815" s="76">
        <v>143.01</v>
      </c>
    </row>
    <row r="1816" spans="1:3" ht="47.25">
      <c r="A1816" s="76" t="s">
        <v>332</v>
      </c>
      <c r="B1816" s="76"/>
      <c r="C1816" s="76">
        <v>14</v>
      </c>
    </row>
    <row r="1817" spans="1:3" ht="15.75">
      <c r="A1817" s="79" t="s">
        <v>333</v>
      </c>
      <c r="B1817" s="498"/>
      <c r="C1817" s="498">
        <v>14</v>
      </c>
    </row>
    <row r="1818" spans="1:3" ht="15.75">
      <c r="A1818" s="78" t="s">
        <v>334</v>
      </c>
      <c r="B1818" s="498"/>
      <c r="C1818" s="498"/>
    </row>
    <row r="1819" spans="1:3" ht="15.75">
      <c r="A1819" s="76" t="s">
        <v>335</v>
      </c>
      <c r="B1819" s="76"/>
      <c r="C1819" s="76"/>
    </row>
    <row r="1820" spans="1:3" ht="31.5">
      <c r="A1820" s="76" t="s">
        <v>336</v>
      </c>
      <c r="B1820" s="76"/>
      <c r="C1820" s="76"/>
    </row>
    <row r="1821" spans="1:3" ht="15.75">
      <c r="A1821" s="86" t="s">
        <v>732</v>
      </c>
      <c r="B1821" s="76"/>
      <c r="C1821" s="76"/>
    </row>
    <row r="1822" spans="1:3" ht="31.5">
      <c r="A1822" s="76" t="s">
        <v>326</v>
      </c>
      <c r="B1822" s="76"/>
      <c r="C1822" s="76"/>
    </row>
    <row r="1823" spans="1:3" ht="15.75">
      <c r="A1823" s="74" t="s">
        <v>327</v>
      </c>
      <c r="B1823" s="76" t="s">
        <v>328</v>
      </c>
      <c r="C1823" s="76">
        <v>32.4</v>
      </c>
    </row>
    <row r="1824" spans="1:3" ht="15.75">
      <c r="A1824" s="74" t="s">
        <v>329</v>
      </c>
      <c r="B1824" s="76" t="s">
        <v>328</v>
      </c>
      <c r="C1824" s="76">
        <v>32.4</v>
      </c>
    </row>
    <row r="1825" spans="1:3" ht="15.75">
      <c r="A1825" s="74" t="s">
        <v>330</v>
      </c>
      <c r="B1825" s="76" t="s">
        <v>328</v>
      </c>
      <c r="C1825" s="76">
        <v>32.4</v>
      </c>
    </row>
    <row r="1826" spans="1:3" ht="15.75">
      <c r="A1826" s="74" t="s">
        <v>331</v>
      </c>
      <c r="B1826" s="76" t="s">
        <v>328</v>
      </c>
      <c r="C1826" s="76">
        <v>32.4</v>
      </c>
    </row>
    <row r="1827" spans="1:3" ht="47.25">
      <c r="A1827" s="76" t="s">
        <v>332</v>
      </c>
      <c r="B1827" s="76"/>
      <c r="C1827" s="76">
        <v>246</v>
      </c>
    </row>
    <row r="1828" spans="1:3" ht="15.75">
      <c r="A1828" s="79" t="s">
        <v>333</v>
      </c>
      <c r="B1828" s="498"/>
      <c r="C1828" s="498">
        <v>246</v>
      </c>
    </row>
    <row r="1829" spans="1:3" ht="15.75">
      <c r="A1829" s="78" t="s">
        <v>334</v>
      </c>
      <c r="B1829" s="498"/>
      <c r="C1829" s="498"/>
    </row>
    <row r="1830" spans="1:3" ht="15.75">
      <c r="A1830" s="76" t="s">
        <v>335</v>
      </c>
      <c r="B1830" s="76"/>
      <c r="C1830" s="76"/>
    </row>
    <row r="1831" spans="1:3" ht="31.5">
      <c r="A1831" s="76" t="s">
        <v>336</v>
      </c>
      <c r="B1831" s="76"/>
      <c r="C1831" s="76"/>
    </row>
    <row r="1832" spans="1:3" ht="31.5">
      <c r="A1832" s="86" t="s">
        <v>733</v>
      </c>
      <c r="B1832" s="76"/>
      <c r="C1832" s="76"/>
    </row>
    <row r="1833" spans="1:3" ht="31.5">
      <c r="A1833" s="76" t="s">
        <v>326</v>
      </c>
      <c r="B1833" s="76"/>
      <c r="C1833" s="76"/>
    </row>
    <row r="1834" spans="1:3" ht="15.75">
      <c r="A1834" s="74" t="s">
        <v>327</v>
      </c>
      <c r="B1834" s="76" t="s">
        <v>328</v>
      </c>
      <c r="C1834" s="76">
        <v>71.44</v>
      </c>
    </row>
    <row r="1835" spans="1:3" ht="15.75">
      <c r="A1835" s="74" t="s">
        <v>329</v>
      </c>
      <c r="B1835" s="76" t="s">
        <v>328</v>
      </c>
      <c r="C1835" s="76">
        <v>71.44</v>
      </c>
    </row>
    <row r="1836" spans="1:3" ht="15.75">
      <c r="A1836" s="74" t="s">
        <v>330</v>
      </c>
      <c r="B1836" s="76" t="s">
        <v>328</v>
      </c>
      <c r="C1836" s="76">
        <v>71.44</v>
      </c>
    </row>
    <row r="1837" spans="1:3" ht="15.75">
      <c r="A1837" s="74" t="s">
        <v>331</v>
      </c>
      <c r="B1837" s="76" t="s">
        <v>328</v>
      </c>
      <c r="C1837" s="76">
        <v>71.44</v>
      </c>
    </row>
    <row r="1838" spans="1:3" ht="47.25">
      <c r="A1838" s="76" t="s">
        <v>332</v>
      </c>
      <c r="B1838" s="76"/>
      <c r="C1838" s="76">
        <v>31</v>
      </c>
    </row>
    <row r="1839" spans="1:3" ht="15.75">
      <c r="A1839" s="79" t="s">
        <v>333</v>
      </c>
      <c r="B1839" s="498"/>
      <c r="C1839" s="498">
        <v>31</v>
      </c>
    </row>
    <row r="1840" spans="1:3" ht="15.75">
      <c r="A1840" s="78" t="s">
        <v>334</v>
      </c>
      <c r="B1840" s="498"/>
      <c r="C1840" s="498"/>
    </row>
    <row r="1841" spans="1:3" ht="15.75">
      <c r="A1841" s="76" t="s">
        <v>335</v>
      </c>
      <c r="B1841" s="76"/>
      <c r="C1841" s="76"/>
    </row>
    <row r="1842" spans="1:3" ht="31.5">
      <c r="A1842" s="76" t="s">
        <v>336</v>
      </c>
      <c r="B1842" s="76"/>
      <c r="C1842" s="76"/>
    </row>
    <row r="1843" spans="1:3" ht="15.75">
      <c r="A1843" s="86" t="s">
        <v>734</v>
      </c>
      <c r="B1843" s="76"/>
      <c r="C1843" s="76"/>
    </row>
    <row r="1844" spans="1:3" ht="31.5">
      <c r="A1844" s="76" t="s">
        <v>326</v>
      </c>
      <c r="B1844" s="76"/>
      <c r="C1844" s="76"/>
    </row>
    <row r="1845" spans="1:3" ht="15.75">
      <c r="A1845" s="74" t="s">
        <v>327</v>
      </c>
      <c r="B1845" s="76" t="s">
        <v>328</v>
      </c>
      <c r="C1845" s="76">
        <v>340.82</v>
      </c>
    </row>
    <row r="1846" spans="1:3" ht="15.75">
      <c r="A1846" s="74" t="s">
        <v>329</v>
      </c>
      <c r="B1846" s="76" t="s">
        <v>328</v>
      </c>
      <c r="C1846" s="76">
        <v>340.82</v>
      </c>
    </row>
    <row r="1847" spans="1:3" ht="15.75">
      <c r="A1847" s="74" t="s">
        <v>330</v>
      </c>
      <c r="B1847" s="76" t="s">
        <v>328</v>
      </c>
      <c r="C1847" s="76">
        <v>340.82</v>
      </c>
    </row>
    <row r="1848" spans="1:3" ht="15.75">
      <c r="A1848" s="74" t="s">
        <v>331</v>
      </c>
      <c r="B1848" s="76" t="s">
        <v>328</v>
      </c>
      <c r="C1848" s="76">
        <v>340.82</v>
      </c>
    </row>
    <row r="1849" spans="1:3" ht="47.25">
      <c r="A1849" s="76" t="s">
        <v>332</v>
      </c>
      <c r="B1849" s="76"/>
      <c r="C1849" s="76">
        <v>9</v>
      </c>
    </row>
    <row r="1850" spans="1:3" ht="15.75">
      <c r="A1850" s="79" t="s">
        <v>333</v>
      </c>
      <c r="B1850" s="498"/>
      <c r="C1850" s="498">
        <v>9</v>
      </c>
    </row>
    <row r="1851" spans="1:3" ht="15.75">
      <c r="A1851" s="78" t="s">
        <v>334</v>
      </c>
      <c r="B1851" s="498"/>
      <c r="C1851" s="498"/>
    </row>
    <row r="1852" spans="1:3" ht="15.75">
      <c r="A1852" s="76" t="s">
        <v>335</v>
      </c>
      <c r="B1852" s="76"/>
      <c r="C1852" s="76"/>
    </row>
    <row r="1853" spans="1:3" ht="31.5">
      <c r="A1853" s="76" t="s">
        <v>336</v>
      </c>
      <c r="B1853" s="76"/>
      <c r="C1853" s="76"/>
    </row>
    <row r="1854" spans="1:3" ht="19.5" customHeight="1">
      <c r="A1854" s="88" t="s">
        <v>735</v>
      </c>
      <c r="B1854" s="76"/>
      <c r="C1854" s="76"/>
    </row>
    <row r="1855" spans="1:3" ht="31.5">
      <c r="A1855" s="76" t="s">
        <v>326</v>
      </c>
      <c r="B1855" s="76"/>
      <c r="C1855" s="76"/>
    </row>
    <row r="1856" spans="1:3" ht="15.75">
      <c r="A1856" s="74" t="s">
        <v>327</v>
      </c>
      <c r="B1856" s="76" t="s">
        <v>340</v>
      </c>
      <c r="C1856" s="76">
        <v>100.82</v>
      </c>
    </row>
    <row r="1857" spans="1:3" ht="15.75">
      <c r="A1857" s="74" t="s">
        <v>329</v>
      </c>
      <c r="B1857" s="76" t="s">
        <v>340</v>
      </c>
      <c r="C1857" s="76">
        <v>100.82</v>
      </c>
    </row>
    <row r="1858" spans="1:3" ht="15.75">
      <c r="A1858" s="74" t="s">
        <v>330</v>
      </c>
      <c r="B1858" s="76" t="s">
        <v>340</v>
      </c>
      <c r="C1858" s="76">
        <v>100.82</v>
      </c>
    </row>
    <row r="1859" spans="1:3" ht="15.75">
      <c r="A1859" s="74" t="s">
        <v>331</v>
      </c>
      <c r="B1859" s="76" t="s">
        <v>340</v>
      </c>
      <c r="C1859" s="76">
        <v>100.82</v>
      </c>
    </row>
    <row r="1860" spans="1:3" ht="47.25">
      <c r="A1860" s="76" t="s">
        <v>332</v>
      </c>
      <c r="B1860" s="76"/>
      <c r="C1860" s="76">
        <v>2</v>
      </c>
    </row>
    <row r="1861" spans="1:3" ht="15.75">
      <c r="A1861" s="79" t="s">
        <v>333</v>
      </c>
      <c r="B1861" s="498"/>
      <c r="C1861" s="498">
        <v>2</v>
      </c>
    </row>
    <row r="1862" spans="1:3" ht="15.75">
      <c r="A1862" s="78" t="s">
        <v>334</v>
      </c>
      <c r="B1862" s="498"/>
      <c r="C1862" s="498"/>
    </row>
    <row r="1863" spans="1:3" ht="15.75">
      <c r="A1863" s="76" t="s">
        <v>335</v>
      </c>
      <c r="B1863" s="76"/>
      <c r="C1863" s="76"/>
    </row>
    <row r="1864" spans="1:3" ht="31.5">
      <c r="A1864" s="76" t="s">
        <v>336</v>
      </c>
      <c r="B1864" s="76"/>
      <c r="C1864" s="76"/>
    </row>
    <row r="1865" spans="1:3" ht="31.5">
      <c r="A1865" s="88" t="s">
        <v>736</v>
      </c>
      <c r="B1865" s="123"/>
      <c r="C1865" s="123"/>
    </row>
    <row r="1866" spans="1:3" ht="31.5">
      <c r="A1866" s="123" t="s">
        <v>326</v>
      </c>
      <c r="B1866" s="123"/>
      <c r="C1866" s="123"/>
    </row>
    <row r="1867" spans="1:3" ht="15.75">
      <c r="A1867" s="122" t="s">
        <v>327</v>
      </c>
      <c r="B1867" s="123" t="s">
        <v>340</v>
      </c>
      <c r="C1867" s="123">
        <v>407.75</v>
      </c>
    </row>
    <row r="1868" spans="1:3" ht="15.75">
      <c r="A1868" s="122" t="s">
        <v>329</v>
      </c>
      <c r="B1868" s="123" t="s">
        <v>340</v>
      </c>
      <c r="C1868" s="123">
        <v>407.75</v>
      </c>
    </row>
    <row r="1869" spans="1:3" ht="15.75">
      <c r="A1869" s="122" t="s">
        <v>330</v>
      </c>
      <c r="B1869" s="123" t="s">
        <v>340</v>
      </c>
      <c r="C1869" s="123">
        <v>407.75</v>
      </c>
    </row>
    <row r="1870" spans="1:3" ht="15.75">
      <c r="A1870" s="122" t="s">
        <v>331</v>
      </c>
      <c r="B1870" s="123" t="s">
        <v>340</v>
      </c>
      <c r="C1870" s="123">
        <v>407.75</v>
      </c>
    </row>
    <row r="1871" spans="1:3" ht="47.25">
      <c r="A1871" s="123" t="s">
        <v>332</v>
      </c>
      <c r="B1871" s="123"/>
      <c r="C1871" s="123">
        <v>2</v>
      </c>
    </row>
    <row r="1872" spans="1:3" ht="15.75">
      <c r="A1872" s="124" t="s">
        <v>333</v>
      </c>
      <c r="B1872" s="498"/>
      <c r="C1872" s="498">
        <v>2</v>
      </c>
    </row>
    <row r="1873" spans="1:3" ht="15.75">
      <c r="A1873" s="125" t="s">
        <v>334</v>
      </c>
      <c r="B1873" s="498"/>
      <c r="C1873" s="498"/>
    </row>
    <row r="1874" spans="1:3" ht="15.75">
      <c r="A1874" s="123" t="s">
        <v>335</v>
      </c>
      <c r="B1874" s="123"/>
      <c r="C1874" s="123"/>
    </row>
    <row r="1875" spans="1:3" ht="31.5">
      <c r="A1875" s="123" t="s">
        <v>336</v>
      </c>
      <c r="B1875" s="123"/>
      <c r="C1875" s="123"/>
    </row>
    <row r="1876" spans="1:3" ht="15.75">
      <c r="A1876" s="88" t="s">
        <v>737</v>
      </c>
      <c r="B1876" s="123"/>
      <c r="C1876" s="123"/>
    </row>
    <row r="1877" spans="1:3" ht="31.5">
      <c r="A1877" s="123" t="s">
        <v>326</v>
      </c>
      <c r="B1877" s="123"/>
      <c r="C1877" s="123"/>
    </row>
    <row r="1878" spans="1:3" ht="15.75">
      <c r="A1878" s="122" t="s">
        <v>327</v>
      </c>
      <c r="B1878" s="123" t="s">
        <v>328</v>
      </c>
      <c r="C1878" s="123">
        <v>850.03</v>
      </c>
    </row>
    <row r="1879" spans="1:3" ht="15.75">
      <c r="A1879" s="122" t="s">
        <v>329</v>
      </c>
      <c r="B1879" s="123" t="s">
        <v>328</v>
      </c>
      <c r="C1879" s="123">
        <v>850.03</v>
      </c>
    </row>
    <row r="1880" spans="1:3" ht="15.75">
      <c r="A1880" s="122" t="s">
        <v>330</v>
      </c>
      <c r="B1880" s="123" t="s">
        <v>328</v>
      </c>
      <c r="C1880" s="123">
        <v>850.03</v>
      </c>
    </row>
    <row r="1881" spans="1:3" ht="15.75">
      <c r="A1881" s="122" t="s">
        <v>331</v>
      </c>
      <c r="B1881" s="123" t="s">
        <v>328</v>
      </c>
      <c r="C1881" s="123">
        <v>850.03</v>
      </c>
    </row>
    <row r="1882" spans="1:3" ht="47.25">
      <c r="A1882" s="123" t="s">
        <v>332</v>
      </c>
      <c r="B1882" s="123"/>
      <c r="C1882" s="123">
        <v>2</v>
      </c>
    </row>
    <row r="1883" spans="1:3" ht="15.75">
      <c r="A1883" s="124" t="s">
        <v>333</v>
      </c>
      <c r="B1883" s="498"/>
      <c r="C1883" s="498">
        <v>2</v>
      </c>
    </row>
    <row r="1884" spans="1:3" ht="15.75">
      <c r="A1884" s="125" t="s">
        <v>334</v>
      </c>
      <c r="B1884" s="498"/>
      <c r="C1884" s="498"/>
    </row>
    <row r="1885" spans="1:3" ht="15.75">
      <c r="A1885" s="123" t="s">
        <v>335</v>
      </c>
      <c r="B1885" s="123"/>
      <c r="C1885" s="123"/>
    </row>
    <row r="1886" spans="1:3" ht="31.5">
      <c r="A1886" s="123" t="s">
        <v>336</v>
      </c>
      <c r="B1886" s="123"/>
      <c r="C1886" s="123"/>
    </row>
    <row r="1887" spans="1:3" ht="78.75">
      <c r="A1887" s="88" t="s">
        <v>738</v>
      </c>
      <c r="B1887" s="123"/>
      <c r="C1887" s="123"/>
    </row>
    <row r="1888" spans="1:3" ht="31.5">
      <c r="A1888" s="123" t="s">
        <v>326</v>
      </c>
      <c r="B1888" s="123"/>
      <c r="C1888" s="123"/>
    </row>
    <row r="1889" spans="1:3" ht="15.75">
      <c r="A1889" s="122" t="s">
        <v>327</v>
      </c>
      <c r="B1889" s="123" t="s">
        <v>328</v>
      </c>
      <c r="C1889" s="123">
        <v>1350.85</v>
      </c>
    </row>
    <row r="1890" spans="1:3" ht="15.75">
      <c r="A1890" s="122" t="s">
        <v>329</v>
      </c>
      <c r="B1890" s="123" t="s">
        <v>328</v>
      </c>
      <c r="C1890" s="123">
        <v>1350.85</v>
      </c>
    </row>
    <row r="1891" spans="1:3" ht="15.75">
      <c r="A1891" s="122" t="s">
        <v>330</v>
      </c>
      <c r="B1891" s="123" t="s">
        <v>328</v>
      </c>
      <c r="C1891" s="123">
        <v>1350.85</v>
      </c>
    </row>
    <row r="1892" spans="1:3" ht="15.75">
      <c r="A1892" s="122" t="s">
        <v>331</v>
      </c>
      <c r="B1892" s="123" t="s">
        <v>328</v>
      </c>
      <c r="C1892" s="123">
        <v>1350.85</v>
      </c>
    </row>
    <row r="1893" spans="1:3" ht="47.25">
      <c r="A1893" s="123" t="s">
        <v>332</v>
      </c>
      <c r="B1893" s="123"/>
      <c r="C1893" s="123">
        <v>1</v>
      </c>
    </row>
    <row r="1894" spans="1:3" ht="15.75">
      <c r="A1894" s="124" t="s">
        <v>333</v>
      </c>
      <c r="B1894" s="498"/>
      <c r="C1894" s="498">
        <v>1</v>
      </c>
    </row>
    <row r="1895" spans="1:3" ht="15.75">
      <c r="A1895" s="125" t="s">
        <v>334</v>
      </c>
      <c r="B1895" s="498"/>
      <c r="C1895" s="498"/>
    </row>
    <row r="1896" spans="1:3" ht="15.75">
      <c r="A1896" s="123" t="s">
        <v>335</v>
      </c>
      <c r="B1896" s="123"/>
      <c r="C1896" s="123"/>
    </row>
    <row r="1897" spans="1:3" ht="31.5">
      <c r="A1897" s="123" t="s">
        <v>336</v>
      </c>
      <c r="B1897" s="123"/>
      <c r="C1897" s="123"/>
    </row>
    <row r="1898" spans="1:3" ht="69" customHeight="1">
      <c r="A1898" s="88" t="s">
        <v>739</v>
      </c>
      <c r="B1898" s="123"/>
      <c r="C1898" s="123"/>
    </row>
    <row r="1899" spans="1:3" ht="31.5">
      <c r="A1899" s="123" t="s">
        <v>326</v>
      </c>
      <c r="B1899" s="123"/>
      <c r="C1899" s="123"/>
    </row>
    <row r="1900" spans="1:3" ht="15.75">
      <c r="A1900" s="122" t="s">
        <v>327</v>
      </c>
      <c r="B1900" s="123" t="s">
        <v>328</v>
      </c>
      <c r="C1900" s="84">
        <v>734.9</v>
      </c>
    </row>
    <row r="1901" spans="1:3" ht="15.75">
      <c r="A1901" s="122" t="s">
        <v>329</v>
      </c>
      <c r="B1901" s="123" t="s">
        <v>328</v>
      </c>
      <c r="C1901" s="84">
        <v>734.9</v>
      </c>
    </row>
    <row r="1902" spans="1:3" ht="15.75">
      <c r="A1902" s="122" t="s">
        <v>330</v>
      </c>
      <c r="B1902" s="123" t="s">
        <v>328</v>
      </c>
      <c r="C1902" s="84">
        <v>734.9</v>
      </c>
    </row>
    <row r="1903" spans="1:3" ht="15.75">
      <c r="A1903" s="122" t="s">
        <v>331</v>
      </c>
      <c r="B1903" s="123" t="s">
        <v>328</v>
      </c>
      <c r="C1903" s="84">
        <v>734.9</v>
      </c>
    </row>
    <row r="1904" spans="1:3" ht="47.25">
      <c r="A1904" s="123" t="s">
        <v>332</v>
      </c>
      <c r="B1904" s="123"/>
      <c r="C1904" s="123">
        <v>1</v>
      </c>
    </row>
    <row r="1905" spans="1:3" ht="15.75">
      <c r="A1905" s="124" t="s">
        <v>333</v>
      </c>
      <c r="B1905" s="498"/>
      <c r="C1905" s="498">
        <v>1</v>
      </c>
    </row>
    <row r="1906" spans="1:3" ht="15.75">
      <c r="A1906" s="125" t="s">
        <v>334</v>
      </c>
      <c r="B1906" s="498"/>
      <c r="C1906" s="498"/>
    </row>
    <row r="1907" spans="1:3" ht="15.75">
      <c r="A1907" s="123" t="s">
        <v>335</v>
      </c>
      <c r="B1907" s="123"/>
      <c r="C1907" s="123"/>
    </row>
    <row r="1908" spans="1:3" ht="31.5">
      <c r="A1908" s="123" t="s">
        <v>336</v>
      </c>
      <c r="B1908" s="123"/>
      <c r="C1908" s="123"/>
    </row>
    <row r="1909" spans="1:3" ht="63">
      <c r="A1909" s="88" t="s">
        <v>742</v>
      </c>
      <c r="B1909" s="123"/>
      <c r="C1909" s="123"/>
    </row>
    <row r="1910" spans="1:3" ht="31.5">
      <c r="A1910" s="123" t="s">
        <v>326</v>
      </c>
      <c r="B1910" s="123"/>
      <c r="C1910" s="123"/>
    </row>
    <row r="1911" spans="1:3" ht="15.75">
      <c r="A1911" s="122" t="s">
        <v>327</v>
      </c>
      <c r="B1911" s="123" t="s">
        <v>328</v>
      </c>
      <c r="C1911" s="84">
        <v>2599.99</v>
      </c>
    </row>
    <row r="1912" spans="1:3" ht="15.75">
      <c r="A1912" s="122" t="s">
        <v>329</v>
      </c>
      <c r="B1912" s="123" t="s">
        <v>328</v>
      </c>
      <c r="C1912" s="84">
        <v>2599.99</v>
      </c>
    </row>
    <row r="1913" spans="1:3" ht="15.75">
      <c r="A1913" s="122" t="s">
        <v>330</v>
      </c>
      <c r="B1913" s="123" t="s">
        <v>328</v>
      </c>
      <c r="C1913" s="84">
        <v>2599.99</v>
      </c>
    </row>
    <row r="1914" spans="1:3" ht="15.75">
      <c r="A1914" s="122" t="s">
        <v>331</v>
      </c>
      <c r="B1914" s="123" t="s">
        <v>328</v>
      </c>
      <c r="C1914" s="84">
        <v>2599.99</v>
      </c>
    </row>
    <row r="1915" spans="1:3" ht="47.25">
      <c r="A1915" s="123" t="s">
        <v>332</v>
      </c>
      <c r="B1915" s="123"/>
      <c r="C1915" s="123">
        <v>1</v>
      </c>
    </row>
    <row r="1916" spans="1:3" ht="15.75">
      <c r="A1916" s="124" t="s">
        <v>333</v>
      </c>
      <c r="B1916" s="498"/>
      <c r="C1916" s="498">
        <v>1</v>
      </c>
    </row>
    <row r="1917" spans="1:3" ht="15.75">
      <c r="A1917" s="125" t="s">
        <v>334</v>
      </c>
      <c r="B1917" s="498"/>
      <c r="C1917" s="498"/>
    </row>
    <row r="1918" spans="1:3" ht="15.75">
      <c r="A1918" s="123" t="s">
        <v>335</v>
      </c>
      <c r="B1918" s="123"/>
      <c r="C1918" s="123"/>
    </row>
    <row r="1919" spans="1:3" ht="31.5">
      <c r="A1919" s="123" t="s">
        <v>336</v>
      </c>
      <c r="B1919" s="123"/>
      <c r="C1919" s="123"/>
    </row>
    <row r="1920" spans="1:3" ht="63">
      <c r="A1920" s="88" t="s">
        <v>741</v>
      </c>
      <c r="B1920" s="123"/>
      <c r="C1920" s="123"/>
    </row>
    <row r="1921" spans="1:3" ht="31.5">
      <c r="A1921" s="123" t="s">
        <v>326</v>
      </c>
      <c r="B1921" s="123"/>
      <c r="C1921" s="123"/>
    </row>
    <row r="1922" spans="1:3" ht="15.75">
      <c r="A1922" s="122" t="s">
        <v>327</v>
      </c>
      <c r="B1922" s="123" t="s">
        <v>328</v>
      </c>
      <c r="C1922" s="84">
        <v>772.82</v>
      </c>
    </row>
    <row r="1923" spans="1:3" ht="15.75">
      <c r="A1923" s="122" t="s">
        <v>329</v>
      </c>
      <c r="B1923" s="123" t="s">
        <v>328</v>
      </c>
      <c r="C1923" s="84">
        <v>772.82</v>
      </c>
    </row>
    <row r="1924" spans="1:3" ht="15.75">
      <c r="A1924" s="122" t="s">
        <v>330</v>
      </c>
      <c r="B1924" s="123" t="s">
        <v>328</v>
      </c>
      <c r="C1924" s="84">
        <v>772.82</v>
      </c>
    </row>
    <row r="1925" spans="1:3" ht="15.75">
      <c r="A1925" s="122" t="s">
        <v>331</v>
      </c>
      <c r="B1925" s="123" t="s">
        <v>328</v>
      </c>
      <c r="C1925" s="84">
        <v>772.82</v>
      </c>
    </row>
    <row r="1926" spans="1:3" ht="47.25">
      <c r="A1926" s="123" t="s">
        <v>332</v>
      </c>
      <c r="B1926" s="123"/>
      <c r="C1926" s="123">
        <v>1</v>
      </c>
    </row>
    <row r="1927" spans="1:3" ht="15.75">
      <c r="A1927" s="124" t="s">
        <v>333</v>
      </c>
      <c r="B1927" s="498"/>
      <c r="C1927" s="498">
        <v>1</v>
      </c>
    </row>
    <row r="1928" spans="1:3" ht="15.75">
      <c r="A1928" s="125" t="s">
        <v>334</v>
      </c>
      <c r="B1928" s="498"/>
      <c r="C1928" s="498"/>
    </row>
    <row r="1929" spans="1:3" ht="15.75">
      <c r="A1929" s="123" t="s">
        <v>335</v>
      </c>
      <c r="B1929" s="123"/>
      <c r="C1929" s="123"/>
    </row>
    <row r="1930" spans="1:3" ht="31.5">
      <c r="A1930" s="123" t="s">
        <v>336</v>
      </c>
      <c r="B1930" s="123"/>
      <c r="C1930" s="123"/>
    </row>
    <row r="1931" spans="1:3" ht="63">
      <c r="A1931" s="88" t="s">
        <v>743</v>
      </c>
      <c r="B1931" s="123"/>
      <c r="C1931" s="123"/>
    </row>
    <row r="1932" spans="1:3" ht="31.5">
      <c r="A1932" s="123" t="s">
        <v>326</v>
      </c>
      <c r="B1932" s="123"/>
      <c r="C1932" s="123"/>
    </row>
    <row r="1933" spans="1:3" ht="15.75">
      <c r="A1933" s="122" t="s">
        <v>327</v>
      </c>
      <c r="B1933" s="123" t="s">
        <v>328</v>
      </c>
      <c r="C1933" s="84">
        <v>1231.63</v>
      </c>
    </row>
    <row r="1934" spans="1:3" ht="15.75">
      <c r="A1934" s="122" t="s">
        <v>329</v>
      </c>
      <c r="B1934" s="123" t="s">
        <v>328</v>
      </c>
      <c r="C1934" s="84">
        <v>1231.63</v>
      </c>
    </row>
    <row r="1935" spans="1:3" ht="15.75">
      <c r="A1935" s="122" t="s">
        <v>330</v>
      </c>
      <c r="B1935" s="123" t="s">
        <v>328</v>
      </c>
      <c r="C1935" s="84">
        <v>1231.63</v>
      </c>
    </row>
    <row r="1936" spans="1:3" ht="15.75">
      <c r="A1936" s="122" t="s">
        <v>331</v>
      </c>
      <c r="B1936" s="123" t="s">
        <v>328</v>
      </c>
      <c r="C1936" s="84">
        <v>1231.63</v>
      </c>
    </row>
    <row r="1937" spans="1:3" ht="47.25">
      <c r="A1937" s="123" t="s">
        <v>332</v>
      </c>
      <c r="B1937" s="123"/>
      <c r="C1937" s="123">
        <v>2</v>
      </c>
    </row>
    <row r="1938" spans="1:3" ht="15.75">
      <c r="A1938" s="124" t="s">
        <v>333</v>
      </c>
      <c r="B1938" s="498"/>
      <c r="C1938" s="498">
        <v>2</v>
      </c>
    </row>
    <row r="1939" spans="1:3" ht="15.75">
      <c r="A1939" s="125" t="s">
        <v>334</v>
      </c>
      <c r="B1939" s="498"/>
      <c r="C1939" s="498"/>
    </row>
    <row r="1940" spans="1:3" ht="15.75">
      <c r="A1940" s="123" t="s">
        <v>335</v>
      </c>
      <c r="B1940" s="123"/>
      <c r="C1940" s="123"/>
    </row>
    <row r="1941" spans="1:3" ht="31.5">
      <c r="A1941" s="123" t="s">
        <v>336</v>
      </c>
      <c r="B1941" s="123"/>
      <c r="C1941" s="123"/>
    </row>
    <row r="1942" spans="1:3" ht="63">
      <c r="A1942" s="88" t="s">
        <v>740</v>
      </c>
      <c r="B1942" s="123"/>
      <c r="C1942" s="123"/>
    </row>
    <row r="1943" spans="1:3" ht="31.5">
      <c r="A1943" s="123" t="s">
        <v>326</v>
      </c>
      <c r="B1943" s="123"/>
      <c r="C1943" s="123"/>
    </row>
    <row r="1944" spans="1:3" ht="15.75">
      <c r="A1944" s="122" t="s">
        <v>327</v>
      </c>
      <c r="B1944" s="123" t="s">
        <v>328</v>
      </c>
      <c r="C1944" s="84">
        <v>2339.77</v>
      </c>
    </row>
    <row r="1945" spans="1:3" ht="15.75">
      <c r="A1945" s="122" t="s">
        <v>329</v>
      </c>
      <c r="B1945" s="123" t="s">
        <v>328</v>
      </c>
      <c r="C1945" s="84">
        <v>2339.77</v>
      </c>
    </row>
    <row r="1946" spans="1:3" ht="15.75">
      <c r="A1946" s="122" t="s">
        <v>330</v>
      </c>
      <c r="B1946" s="123" t="s">
        <v>328</v>
      </c>
      <c r="C1946" s="84">
        <v>2339.77</v>
      </c>
    </row>
    <row r="1947" spans="1:3" ht="15.75">
      <c r="A1947" s="122" t="s">
        <v>331</v>
      </c>
      <c r="B1947" s="123" t="s">
        <v>328</v>
      </c>
      <c r="C1947" s="84">
        <v>2339.77</v>
      </c>
    </row>
    <row r="1948" spans="1:3" ht="47.25">
      <c r="A1948" s="123" t="s">
        <v>332</v>
      </c>
      <c r="B1948" s="123"/>
      <c r="C1948" s="123">
        <v>3</v>
      </c>
    </row>
    <row r="1949" spans="1:3" ht="15.75">
      <c r="A1949" s="124" t="s">
        <v>333</v>
      </c>
      <c r="B1949" s="498"/>
      <c r="C1949" s="498">
        <v>3</v>
      </c>
    </row>
    <row r="1950" spans="1:3" ht="15.75">
      <c r="A1950" s="125" t="s">
        <v>334</v>
      </c>
      <c r="B1950" s="498"/>
      <c r="C1950" s="498"/>
    </row>
    <row r="1951" spans="1:3" ht="15.75">
      <c r="A1951" s="123" t="s">
        <v>335</v>
      </c>
      <c r="B1951" s="123"/>
      <c r="C1951" s="123"/>
    </row>
    <row r="1952" spans="1:3" ht="31.5">
      <c r="A1952" s="123" t="s">
        <v>336</v>
      </c>
      <c r="B1952" s="123"/>
      <c r="C1952" s="123"/>
    </row>
    <row r="1953" spans="1:3" ht="63">
      <c r="A1953" s="88" t="s">
        <v>744</v>
      </c>
      <c r="B1953" s="123"/>
      <c r="C1953" s="123"/>
    </row>
    <row r="1954" spans="1:3" ht="31.5">
      <c r="A1954" s="123" t="s">
        <v>326</v>
      </c>
      <c r="B1954" s="123"/>
      <c r="C1954" s="123"/>
    </row>
    <row r="1955" spans="1:3" ht="15.75">
      <c r="A1955" s="122" t="s">
        <v>327</v>
      </c>
      <c r="B1955" s="123" t="s">
        <v>328</v>
      </c>
      <c r="C1955" s="84">
        <v>639.74</v>
      </c>
    </row>
    <row r="1956" spans="1:3" ht="15.75">
      <c r="A1956" s="122" t="s">
        <v>329</v>
      </c>
      <c r="B1956" s="123" t="s">
        <v>328</v>
      </c>
      <c r="C1956" s="84">
        <v>639.74</v>
      </c>
    </row>
    <row r="1957" spans="1:3" ht="15.75">
      <c r="A1957" s="122" t="s">
        <v>330</v>
      </c>
      <c r="B1957" s="123" t="s">
        <v>328</v>
      </c>
      <c r="C1957" s="84">
        <v>639.74</v>
      </c>
    </row>
    <row r="1958" spans="1:3" ht="15.75">
      <c r="A1958" s="122" t="s">
        <v>331</v>
      </c>
      <c r="B1958" s="123" t="s">
        <v>328</v>
      </c>
      <c r="C1958" s="84">
        <v>639.74</v>
      </c>
    </row>
    <row r="1959" spans="1:3" ht="47.25">
      <c r="A1959" s="123" t="s">
        <v>332</v>
      </c>
      <c r="B1959" s="123"/>
      <c r="C1959" s="123">
        <v>3</v>
      </c>
    </row>
    <row r="1960" spans="1:3" ht="15.75">
      <c r="A1960" s="124" t="s">
        <v>333</v>
      </c>
      <c r="B1960" s="498"/>
      <c r="C1960" s="498">
        <v>3</v>
      </c>
    </row>
    <row r="1961" spans="1:3" ht="15.75">
      <c r="A1961" s="125" t="s">
        <v>334</v>
      </c>
      <c r="B1961" s="498"/>
      <c r="C1961" s="498"/>
    </row>
    <row r="1962" spans="1:3" ht="15.75">
      <c r="A1962" s="123" t="s">
        <v>335</v>
      </c>
      <c r="B1962" s="123"/>
      <c r="C1962" s="123"/>
    </row>
    <row r="1963" spans="1:3" ht="31.5">
      <c r="A1963" s="123" t="s">
        <v>336</v>
      </c>
      <c r="B1963" s="123"/>
      <c r="C1963" s="123"/>
    </row>
    <row r="1964" spans="1:3" ht="63">
      <c r="A1964" s="88" t="s">
        <v>745</v>
      </c>
      <c r="B1964" s="123"/>
      <c r="C1964" s="123"/>
    </row>
    <row r="1965" spans="1:3" ht="31.5">
      <c r="A1965" s="123" t="s">
        <v>326</v>
      </c>
      <c r="B1965" s="123"/>
      <c r="C1965" s="123"/>
    </row>
    <row r="1966" spans="1:3" ht="15.75">
      <c r="A1966" s="122" t="s">
        <v>327</v>
      </c>
      <c r="B1966" s="123" t="s">
        <v>328</v>
      </c>
      <c r="C1966" s="84">
        <v>3120.44</v>
      </c>
    </row>
    <row r="1967" spans="1:3" ht="15.75">
      <c r="A1967" s="122" t="s">
        <v>329</v>
      </c>
      <c r="B1967" s="123" t="s">
        <v>328</v>
      </c>
      <c r="C1967" s="84">
        <v>3120.44</v>
      </c>
    </row>
    <row r="1968" spans="1:3" ht="15.75">
      <c r="A1968" s="122" t="s">
        <v>330</v>
      </c>
      <c r="B1968" s="123" t="s">
        <v>328</v>
      </c>
      <c r="C1968" s="84">
        <v>3120.44</v>
      </c>
    </row>
    <row r="1969" spans="1:3" ht="15.75">
      <c r="A1969" s="122" t="s">
        <v>331</v>
      </c>
      <c r="B1969" s="123" t="s">
        <v>328</v>
      </c>
      <c r="C1969" s="84">
        <v>3120.44</v>
      </c>
    </row>
    <row r="1970" spans="1:3" ht="47.25">
      <c r="A1970" s="123" t="s">
        <v>332</v>
      </c>
      <c r="B1970" s="123"/>
      <c r="C1970" s="123">
        <v>1</v>
      </c>
    </row>
    <row r="1971" spans="1:3" ht="15.75">
      <c r="A1971" s="124" t="s">
        <v>333</v>
      </c>
      <c r="B1971" s="498"/>
      <c r="C1971" s="498">
        <v>1</v>
      </c>
    </row>
    <row r="1972" spans="1:3" ht="15.75">
      <c r="A1972" s="125" t="s">
        <v>334</v>
      </c>
      <c r="B1972" s="498"/>
      <c r="C1972" s="498"/>
    </row>
    <row r="1973" spans="1:3" ht="15.75">
      <c r="A1973" s="123" t="s">
        <v>335</v>
      </c>
      <c r="B1973" s="123"/>
      <c r="C1973" s="123"/>
    </row>
    <row r="1974" spans="1:3" ht="31.5">
      <c r="A1974" s="123" t="s">
        <v>336</v>
      </c>
      <c r="B1974" s="123"/>
      <c r="C1974" s="123"/>
    </row>
    <row r="1975" spans="1:3" ht="63">
      <c r="A1975" s="88" t="s">
        <v>746</v>
      </c>
      <c r="B1975" s="123"/>
      <c r="C1975" s="123"/>
    </row>
    <row r="1976" spans="1:3" ht="31.5">
      <c r="A1976" s="123" t="s">
        <v>326</v>
      </c>
      <c r="B1976" s="123"/>
      <c r="C1976" s="123"/>
    </row>
    <row r="1977" spans="1:3" ht="15.75">
      <c r="A1977" s="122" t="s">
        <v>327</v>
      </c>
      <c r="B1977" s="123" t="s">
        <v>328</v>
      </c>
      <c r="C1977" s="84">
        <v>2298.42</v>
      </c>
    </row>
    <row r="1978" spans="1:3" ht="15.75">
      <c r="A1978" s="122" t="s">
        <v>329</v>
      </c>
      <c r="B1978" s="123" t="s">
        <v>328</v>
      </c>
      <c r="C1978" s="84">
        <v>2298.42</v>
      </c>
    </row>
    <row r="1979" spans="1:3" ht="15.75">
      <c r="A1979" s="122" t="s">
        <v>330</v>
      </c>
      <c r="B1979" s="123" t="s">
        <v>328</v>
      </c>
      <c r="C1979" s="84">
        <v>2298.42</v>
      </c>
    </row>
    <row r="1980" spans="1:3" ht="15.75">
      <c r="A1980" s="122" t="s">
        <v>331</v>
      </c>
      <c r="B1980" s="123" t="s">
        <v>328</v>
      </c>
      <c r="C1980" s="84">
        <v>2298.42</v>
      </c>
    </row>
    <row r="1981" spans="1:3" ht="47.25">
      <c r="A1981" s="123" t="s">
        <v>332</v>
      </c>
      <c r="B1981" s="123"/>
      <c r="C1981" s="123">
        <v>1</v>
      </c>
    </row>
    <row r="1982" spans="1:3" ht="15.75">
      <c r="A1982" s="124" t="s">
        <v>333</v>
      </c>
      <c r="B1982" s="498"/>
      <c r="C1982" s="498">
        <v>1</v>
      </c>
    </row>
    <row r="1983" spans="1:3" ht="15.75">
      <c r="A1983" s="125" t="s">
        <v>334</v>
      </c>
      <c r="B1983" s="498"/>
      <c r="C1983" s="498"/>
    </row>
    <row r="1984" spans="1:3" ht="15.75">
      <c r="A1984" s="123" t="s">
        <v>335</v>
      </c>
      <c r="B1984" s="123"/>
      <c r="C1984" s="123"/>
    </row>
    <row r="1985" spans="1:3" ht="31.5">
      <c r="A1985" s="123" t="s">
        <v>336</v>
      </c>
      <c r="B1985" s="123"/>
      <c r="C1985" s="123"/>
    </row>
    <row r="1986" spans="1:3" ht="63">
      <c r="A1986" s="88" t="s">
        <v>747</v>
      </c>
      <c r="B1986" s="123"/>
      <c r="C1986" s="123"/>
    </row>
    <row r="1987" spans="1:3" ht="31.5">
      <c r="A1987" s="123" t="s">
        <v>326</v>
      </c>
      <c r="B1987" s="123"/>
      <c r="C1987" s="123"/>
    </row>
    <row r="1988" spans="1:3" ht="15.75">
      <c r="A1988" s="122" t="s">
        <v>327</v>
      </c>
      <c r="B1988" s="123" t="s">
        <v>328</v>
      </c>
      <c r="C1988" s="84">
        <v>3120.44</v>
      </c>
    </row>
    <row r="1989" spans="1:3" ht="15.75">
      <c r="A1989" s="122" t="s">
        <v>329</v>
      </c>
      <c r="B1989" s="123" t="s">
        <v>328</v>
      </c>
      <c r="C1989" s="84">
        <v>3120.44</v>
      </c>
    </row>
    <row r="1990" spans="1:3" ht="15.75">
      <c r="A1990" s="122" t="s">
        <v>330</v>
      </c>
      <c r="B1990" s="123" t="s">
        <v>328</v>
      </c>
      <c r="C1990" s="84">
        <v>3120.44</v>
      </c>
    </row>
    <row r="1991" spans="1:3" ht="15.75">
      <c r="A1991" s="122" t="s">
        <v>331</v>
      </c>
      <c r="B1991" s="123" t="s">
        <v>328</v>
      </c>
      <c r="C1991" s="84">
        <v>3120.44</v>
      </c>
    </row>
    <row r="1992" spans="1:3" ht="47.25">
      <c r="A1992" s="123" t="s">
        <v>332</v>
      </c>
      <c r="B1992" s="123"/>
      <c r="C1992" s="123">
        <v>1</v>
      </c>
    </row>
    <row r="1993" spans="1:3" ht="15.75">
      <c r="A1993" s="124" t="s">
        <v>333</v>
      </c>
      <c r="B1993" s="498"/>
      <c r="C1993" s="498">
        <v>1</v>
      </c>
    </row>
    <row r="1994" spans="1:3" ht="15.75">
      <c r="A1994" s="125" t="s">
        <v>334</v>
      </c>
      <c r="B1994" s="498"/>
      <c r="C1994" s="498"/>
    </row>
    <row r="1995" spans="1:3" ht="15.75">
      <c r="A1995" s="123" t="s">
        <v>335</v>
      </c>
      <c r="B1995" s="123"/>
      <c r="C1995" s="123"/>
    </row>
    <row r="1996" spans="1:3" ht="31.5">
      <c r="A1996" s="123" t="s">
        <v>336</v>
      </c>
      <c r="B1996" s="123"/>
      <c r="C1996" s="123"/>
    </row>
    <row r="1997" spans="1:3" ht="63">
      <c r="A1997" s="88" t="s">
        <v>748</v>
      </c>
      <c r="B1997" s="123"/>
      <c r="C1997" s="123"/>
    </row>
    <row r="1998" spans="1:3" ht="31.5">
      <c r="A1998" s="123" t="s">
        <v>326</v>
      </c>
      <c r="B1998" s="123"/>
      <c r="C1998" s="123"/>
    </row>
    <row r="1999" spans="1:3" ht="15.75">
      <c r="A1999" s="122" t="s">
        <v>327</v>
      </c>
      <c r="B1999" s="123" t="s">
        <v>328</v>
      </c>
      <c r="C1999" s="84">
        <v>897.51</v>
      </c>
    </row>
    <row r="2000" spans="1:3" ht="15.75">
      <c r="A2000" s="122" t="s">
        <v>329</v>
      </c>
      <c r="B2000" s="123" t="s">
        <v>328</v>
      </c>
      <c r="C2000" s="84">
        <v>897.51</v>
      </c>
    </row>
    <row r="2001" spans="1:3" ht="15.75">
      <c r="A2001" s="122" t="s">
        <v>330</v>
      </c>
      <c r="B2001" s="123" t="s">
        <v>328</v>
      </c>
      <c r="C2001" s="84">
        <v>897.51</v>
      </c>
    </row>
    <row r="2002" spans="1:3" ht="15.75">
      <c r="A2002" s="122" t="s">
        <v>331</v>
      </c>
      <c r="B2002" s="123" t="s">
        <v>328</v>
      </c>
      <c r="C2002" s="84">
        <v>897.51</v>
      </c>
    </row>
    <row r="2003" spans="1:3" ht="47.25">
      <c r="A2003" s="123" t="s">
        <v>332</v>
      </c>
      <c r="B2003" s="123"/>
      <c r="C2003" s="123">
        <v>1</v>
      </c>
    </row>
    <row r="2004" spans="1:3" ht="15.75">
      <c r="A2004" s="124" t="s">
        <v>333</v>
      </c>
      <c r="B2004" s="498"/>
      <c r="C2004" s="498">
        <v>1</v>
      </c>
    </row>
    <row r="2005" spans="1:3" ht="15.75">
      <c r="A2005" s="125" t="s">
        <v>334</v>
      </c>
      <c r="B2005" s="498"/>
      <c r="C2005" s="498"/>
    </row>
    <row r="2006" spans="1:3" ht="15.75">
      <c r="A2006" s="123" t="s">
        <v>335</v>
      </c>
      <c r="B2006" s="123"/>
      <c r="C2006" s="123"/>
    </row>
    <row r="2007" spans="1:3" ht="31.5">
      <c r="A2007" s="123" t="s">
        <v>336</v>
      </c>
      <c r="B2007" s="123"/>
      <c r="C2007" s="123"/>
    </row>
    <row r="2008" spans="1:3" ht="63">
      <c r="A2008" s="88" t="s">
        <v>749</v>
      </c>
      <c r="B2008" s="123"/>
      <c r="C2008" s="123"/>
    </row>
    <row r="2009" spans="1:3" ht="31.5">
      <c r="A2009" s="123" t="s">
        <v>326</v>
      </c>
      <c r="B2009" s="123"/>
      <c r="C2009" s="123"/>
    </row>
    <row r="2010" spans="1:3" ht="15.75">
      <c r="A2010" s="122" t="s">
        <v>327</v>
      </c>
      <c r="B2010" s="123" t="s">
        <v>328</v>
      </c>
      <c r="C2010" s="84">
        <v>3374.96</v>
      </c>
    </row>
    <row r="2011" spans="1:3" ht="15.75">
      <c r="A2011" s="122" t="s">
        <v>329</v>
      </c>
      <c r="B2011" s="123" t="s">
        <v>328</v>
      </c>
      <c r="C2011" s="84">
        <v>3374.96</v>
      </c>
    </row>
    <row r="2012" spans="1:3" ht="15.75">
      <c r="A2012" s="122" t="s">
        <v>330</v>
      </c>
      <c r="B2012" s="123" t="s">
        <v>328</v>
      </c>
      <c r="C2012" s="84">
        <v>3374.96</v>
      </c>
    </row>
    <row r="2013" spans="1:3" ht="15.75">
      <c r="A2013" s="122" t="s">
        <v>331</v>
      </c>
      <c r="B2013" s="123" t="s">
        <v>328</v>
      </c>
      <c r="C2013" s="84">
        <v>3374.96</v>
      </c>
    </row>
    <row r="2014" spans="1:3" ht="47.25">
      <c r="A2014" s="123" t="s">
        <v>332</v>
      </c>
      <c r="B2014" s="123"/>
      <c r="C2014" s="123">
        <v>3</v>
      </c>
    </row>
    <row r="2015" spans="1:3" ht="15.75">
      <c r="A2015" s="124" t="s">
        <v>333</v>
      </c>
      <c r="B2015" s="498"/>
      <c r="C2015" s="498">
        <v>3</v>
      </c>
    </row>
    <row r="2016" spans="1:3" ht="15.75">
      <c r="A2016" s="125" t="s">
        <v>334</v>
      </c>
      <c r="B2016" s="498"/>
      <c r="C2016" s="498"/>
    </row>
    <row r="2017" spans="1:3" ht="15.75">
      <c r="A2017" s="123" t="s">
        <v>335</v>
      </c>
      <c r="B2017" s="123"/>
      <c r="C2017" s="123"/>
    </row>
    <row r="2018" spans="1:3" ht="31.5">
      <c r="A2018" s="123" t="s">
        <v>336</v>
      </c>
      <c r="B2018" s="123"/>
      <c r="C2018" s="123"/>
    </row>
    <row r="2019" spans="1:3" ht="63">
      <c r="A2019" s="88" t="s">
        <v>750</v>
      </c>
      <c r="B2019" s="123"/>
      <c r="C2019" s="123"/>
    </row>
    <row r="2020" spans="1:3" ht="31.5">
      <c r="A2020" s="123" t="s">
        <v>326</v>
      </c>
      <c r="B2020" s="123"/>
      <c r="C2020" s="123"/>
    </row>
    <row r="2021" spans="1:3" ht="15.75">
      <c r="A2021" s="122" t="s">
        <v>327</v>
      </c>
      <c r="B2021" s="123" t="s">
        <v>328</v>
      </c>
      <c r="C2021" s="84">
        <v>305.35</v>
      </c>
    </row>
    <row r="2022" spans="1:3" ht="15.75">
      <c r="A2022" s="122" t="s">
        <v>329</v>
      </c>
      <c r="B2022" s="123" t="s">
        <v>328</v>
      </c>
      <c r="C2022" s="84">
        <v>305.35</v>
      </c>
    </row>
    <row r="2023" spans="1:3" ht="15.75">
      <c r="A2023" s="122" t="s">
        <v>330</v>
      </c>
      <c r="B2023" s="123" t="s">
        <v>328</v>
      </c>
      <c r="C2023" s="84">
        <v>305.35</v>
      </c>
    </row>
    <row r="2024" spans="1:3" ht="15.75">
      <c r="A2024" s="122" t="s">
        <v>331</v>
      </c>
      <c r="B2024" s="123" t="s">
        <v>328</v>
      </c>
      <c r="C2024" s="84">
        <v>305.35</v>
      </c>
    </row>
    <row r="2025" spans="1:3" ht="47.25">
      <c r="A2025" s="123" t="s">
        <v>332</v>
      </c>
      <c r="B2025" s="123"/>
      <c r="C2025" s="123">
        <v>1</v>
      </c>
    </row>
    <row r="2026" spans="1:3" ht="15.75">
      <c r="A2026" s="124" t="s">
        <v>333</v>
      </c>
      <c r="B2026" s="498"/>
      <c r="C2026" s="498">
        <v>1</v>
      </c>
    </row>
    <row r="2027" spans="1:3" ht="15.75">
      <c r="A2027" s="125" t="s">
        <v>334</v>
      </c>
      <c r="B2027" s="498"/>
      <c r="C2027" s="498"/>
    </row>
    <row r="2028" spans="1:3" ht="15.75">
      <c r="A2028" s="123" t="s">
        <v>335</v>
      </c>
      <c r="B2028" s="123"/>
      <c r="C2028" s="123"/>
    </row>
    <row r="2029" spans="1:3" ht="31.5">
      <c r="A2029" s="123" t="s">
        <v>336</v>
      </c>
      <c r="B2029" s="123"/>
      <c r="C2029" s="123"/>
    </row>
    <row r="2030" spans="1:3" ht="63">
      <c r="A2030" s="88" t="s">
        <v>751</v>
      </c>
      <c r="B2030" s="123"/>
      <c r="C2030" s="123"/>
    </row>
    <row r="2031" spans="1:3" ht="31.5">
      <c r="A2031" s="123" t="s">
        <v>326</v>
      </c>
      <c r="B2031" s="123"/>
      <c r="C2031" s="123"/>
    </row>
    <row r="2032" spans="1:3" ht="15.75">
      <c r="A2032" s="122" t="s">
        <v>327</v>
      </c>
      <c r="B2032" s="123" t="s">
        <v>328</v>
      </c>
      <c r="C2032" s="84">
        <v>3120.44</v>
      </c>
    </row>
    <row r="2033" spans="1:3" ht="15.75">
      <c r="A2033" s="122" t="s">
        <v>329</v>
      </c>
      <c r="B2033" s="123" t="s">
        <v>328</v>
      </c>
      <c r="C2033" s="84">
        <v>3120.44</v>
      </c>
    </row>
    <row r="2034" spans="1:3" ht="15.75">
      <c r="A2034" s="122" t="s">
        <v>330</v>
      </c>
      <c r="B2034" s="123" t="s">
        <v>328</v>
      </c>
      <c r="C2034" s="84">
        <v>3120.44</v>
      </c>
    </row>
    <row r="2035" spans="1:3" ht="15.75">
      <c r="A2035" s="122" t="s">
        <v>331</v>
      </c>
      <c r="B2035" s="123" t="s">
        <v>328</v>
      </c>
      <c r="C2035" s="84">
        <v>3120.44</v>
      </c>
    </row>
    <row r="2036" spans="1:3" ht="47.25">
      <c r="A2036" s="123" t="s">
        <v>332</v>
      </c>
      <c r="B2036" s="123"/>
      <c r="C2036" s="123">
        <v>5</v>
      </c>
    </row>
    <row r="2037" spans="1:3" ht="15.75">
      <c r="A2037" s="124" t="s">
        <v>333</v>
      </c>
      <c r="B2037" s="498"/>
      <c r="C2037" s="498">
        <v>5</v>
      </c>
    </row>
    <row r="2038" spans="1:3" ht="15.75">
      <c r="A2038" s="125" t="s">
        <v>334</v>
      </c>
      <c r="B2038" s="498"/>
      <c r="C2038" s="498"/>
    </row>
    <row r="2039" spans="1:3" ht="15.75">
      <c r="A2039" s="123" t="s">
        <v>335</v>
      </c>
      <c r="B2039" s="123"/>
      <c r="C2039" s="123"/>
    </row>
    <row r="2040" spans="1:3" ht="31.5">
      <c r="A2040" s="123" t="s">
        <v>336</v>
      </c>
      <c r="B2040" s="123"/>
      <c r="C2040" s="123"/>
    </row>
    <row r="2041" spans="1:3" ht="63">
      <c r="A2041" s="88" t="s">
        <v>752</v>
      </c>
      <c r="B2041" s="123"/>
      <c r="C2041" s="123"/>
    </row>
    <row r="2042" spans="1:3" ht="31.5">
      <c r="A2042" s="123" t="s">
        <v>326</v>
      </c>
      <c r="B2042" s="123"/>
      <c r="C2042" s="123"/>
    </row>
    <row r="2043" spans="1:3" ht="15.75">
      <c r="A2043" s="122" t="s">
        <v>327</v>
      </c>
      <c r="B2043" s="123" t="s">
        <v>328</v>
      </c>
      <c r="C2043" s="84">
        <v>955.37</v>
      </c>
    </row>
    <row r="2044" spans="1:3" ht="15.75">
      <c r="A2044" s="122" t="s">
        <v>329</v>
      </c>
      <c r="B2044" s="123" t="s">
        <v>328</v>
      </c>
      <c r="C2044" s="84">
        <v>955.37</v>
      </c>
    </row>
    <row r="2045" spans="1:3" ht="15.75">
      <c r="A2045" s="122" t="s">
        <v>330</v>
      </c>
      <c r="B2045" s="123" t="s">
        <v>328</v>
      </c>
      <c r="C2045" s="84">
        <v>955.37</v>
      </c>
    </row>
    <row r="2046" spans="1:3" ht="15.75">
      <c r="A2046" s="122" t="s">
        <v>331</v>
      </c>
      <c r="B2046" s="123" t="s">
        <v>328</v>
      </c>
      <c r="C2046" s="84">
        <v>955.37</v>
      </c>
    </row>
    <row r="2047" spans="1:3" ht="47.25">
      <c r="A2047" s="123" t="s">
        <v>332</v>
      </c>
      <c r="B2047" s="123"/>
      <c r="C2047" s="123">
        <v>5</v>
      </c>
    </row>
    <row r="2048" spans="1:3" ht="15.75">
      <c r="A2048" s="124" t="s">
        <v>333</v>
      </c>
      <c r="B2048" s="498"/>
      <c r="C2048" s="498">
        <v>5</v>
      </c>
    </row>
    <row r="2049" spans="1:3" ht="15.75">
      <c r="A2049" s="125" t="s">
        <v>334</v>
      </c>
      <c r="B2049" s="498"/>
      <c r="C2049" s="498"/>
    </row>
    <row r="2050" spans="1:3" ht="15.75">
      <c r="A2050" s="123" t="s">
        <v>335</v>
      </c>
      <c r="B2050" s="123"/>
      <c r="C2050" s="123"/>
    </row>
    <row r="2051" spans="1:3" ht="31.5">
      <c r="A2051" s="123" t="s">
        <v>336</v>
      </c>
      <c r="B2051" s="123"/>
      <c r="C2051" s="123"/>
    </row>
    <row r="2052" spans="1:3" ht="31.5">
      <c r="A2052" s="88" t="s">
        <v>753</v>
      </c>
      <c r="B2052" s="76"/>
      <c r="C2052" s="76"/>
    </row>
    <row r="2053" spans="1:3" ht="31.5">
      <c r="A2053" s="76" t="s">
        <v>326</v>
      </c>
      <c r="B2053" s="76"/>
      <c r="C2053" s="76"/>
    </row>
    <row r="2054" spans="1:3" ht="15.75">
      <c r="A2054" s="74" t="s">
        <v>327</v>
      </c>
      <c r="B2054" s="76" t="s">
        <v>328</v>
      </c>
      <c r="C2054" s="76">
        <v>131.55</v>
      </c>
    </row>
    <row r="2055" spans="1:3" ht="15.75">
      <c r="A2055" s="74" t="s">
        <v>329</v>
      </c>
      <c r="B2055" s="76" t="s">
        <v>328</v>
      </c>
      <c r="C2055" s="76">
        <v>131.55</v>
      </c>
    </row>
    <row r="2056" spans="1:3" ht="15.75">
      <c r="A2056" s="74" t="s">
        <v>330</v>
      </c>
      <c r="B2056" s="76" t="s">
        <v>328</v>
      </c>
      <c r="C2056" s="76">
        <v>131.55</v>
      </c>
    </row>
    <row r="2057" spans="1:3" ht="15.75">
      <c r="A2057" s="74" t="s">
        <v>331</v>
      </c>
      <c r="B2057" s="76" t="s">
        <v>328</v>
      </c>
      <c r="C2057" s="76">
        <v>131.55</v>
      </c>
    </row>
    <row r="2058" spans="1:3" ht="47.25">
      <c r="A2058" s="76" t="s">
        <v>332</v>
      </c>
      <c r="B2058" s="76"/>
      <c r="C2058" s="76">
        <v>60</v>
      </c>
    </row>
    <row r="2059" spans="1:3" ht="15.75">
      <c r="A2059" s="79" t="s">
        <v>333</v>
      </c>
      <c r="B2059" s="498"/>
      <c r="C2059" s="498">
        <v>60</v>
      </c>
    </row>
    <row r="2060" spans="1:3" ht="15.75">
      <c r="A2060" s="78" t="s">
        <v>334</v>
      </c>
      <c r="B2060" s="498"/>
      <c r="C2060" s="498"/>
    </row>
    <row r="2061" spans="1:3" ht="15.75">
      <c r="A2061" s="76" t="s">
        <v>335</v>
      </c>
      <c r="B2061" s="76"/>
      <c r="C2061" s="76"/>
    </row>
    <row r="2062" spans="1:3" ht="31.5">
      <c r="A2062" s="76" t="s">
        <v>336</v>
      </c>
      <c r="B2062" s="76"/>
      <c r="C2062" s="76"/>
    </row>
    <row r="2063" spans="1:3" ht="31.5">
      <c r="A2063" s="86" t="s">
        <v>754</v>
      </c>
      <c r="B2063" s="76"/>
      <c r="C2063" s="76"/>
    </row>
    <row r="2064" spans="1:3" ht="31.5">
      <c r="A2064" s="76" t="s">
        <v>326</v>
      </c>
      <c r="B2064" s="76"/>
      <c r="C2064" s="76"/>
    </row>
    <row r="2065" spans="1:3" ht="15.75">
      <c r="A2065" s="74" t="s">
        <v>327</v>
      </c>
      <c r="B2065" s="76" t="s">
        <v>328</v>
      </c>
      <c r="C2065" s="76">
        <v>602.51</v>
      </c>
    </row>
    <row r="2066" spans="1:3" ht="15.75">
      <c r="A2066" s="74" t="s">
        <v>329</v>
      </c>
      <c r="B2066" s="76" t="s">
        <v>328</v>
      </c>
      <c r="C2066" s="76">
        <v>602.51</v>
      </c>
    </row>
    <row r="2067" spans="1:3" ht="15.75">
      <c r="A2067" s="74" t="s">
        <v>330</v>
      </c>
      <c r="B2067" s="76" t="s">
        <v>328</v>
      </c>
      <c r="C2067" s="76">
        <v>602.51</v>
      </c>
    </row>
    <row r="2068" spans="1:3" ht="15.75">
      <c r="A2068" s="74" t="s">
        <v>331</v>
      </c>
      <c r="B2068" s="76" t="s">
        <v>328</v>
      </c>
      <c r="C2068" s="76">
        <v>602.51</v>
      </c>
    </row>
    <row r="2069" spans="1:3" ht="47.25">
      <c r="A2069" s="76" t="s">
        <v>332</v>
      </c>
      <c r="B2069" s="76"/>
      <c r="C2069" s="76">
        <v>67</v>
      </c>
    </row>
    <row r="2070" spans="1:3" ht="15.75">
      <c r="A2070" s="79" t="s">
        <v>333</v>
      </c>
      <c r="B2070" s="498"/>
      <c r="C2070" s="498">
        <v>67</v>
      </c>
    </row>
    <row r="2071" spans="1:3" ht="15.75">
      <c r="A2071" s="78" t="s">
        <v>334</v>
      </c>
      <c r="B2071" s="498"/>
      <c r="C2071" s="498"/>
    </row>
    <row r="2072" spans="1:3" ht="15.75">
      <c r="A2072" s="76" t="s">
        <v>335</v>
      </c>
      <c r="B2072" s="76"/>
      <c r="C2072" s="76"/>
    </row>
    <row r="2073" spans="1:3" ht="31.5">
      <c r="A2073" s="76" t="s">
        <v>336</v>
      </c>
      <c r="B2073" s="76"/>
      <c r="C2073" s="76"/>
    </row>
    <row r="2074" spans="1:3" ht="31.5">
      <c r="A2074" s="86" t="s">
        <v>755</v>
      </c>
      <c r="B2074" s="76"/>
      <c r="C2074" s="76"/>
    </row>
    <row r="2075" spans="1:3" ht="31.5">
      <c r="A2075" s="76" t="s">
        <v>326</v>
      </c>
      <c r="B2075" s="76"/>
      <c r="C2075" s="76"/>
    </row>
    <row r="2076" spans="1:3" ht="15.75">
      <c r="A2076" s="74" t="s">
        <v>327</v>
      </c>
      <c r="B2076" s="76" t="s">
        <v>340</v>
      </c>
      <c r="C2076" s="76">
        <v>407.24</v>
      </c>
    </row>
    <row r="2077" spans="1:3" ht="15.75">
      <c r="A2077" s="74" t="s">
        <v>329</v>
      </c>
      <c r="B2077" s="76" t="s">
        <v>340</v>
      </c>
      <c r="C2077" s="76">
        <v>407.24</v>
      </c>
    </row>
    <row r="2078" spans="1:3" ht="15.75">
      <c r="A2078" s="74" t="s">
        <v>330</v>
      </c>
      <c r="B2078" s="76" t="s">
        <v>340</v>
      </c>
      <c r="C2078" s="76">
        <v>407.24</v>
      </c>
    </row>
    <row r="2079" spans="1:3" ht="15.75">
      <c r="A2079" s="74" t="s">
        <v>331</v>
      </c>
      <c r="B2079" s="76" t="s">
        <v>340</v>
      </c>
      <c r="C2079" s="76">
        <v>407.24</v>
      </c>
    </row>
    <row r="2080" spans="1:3" ht="47.25">
      <c r="A2080" s="76" t="s">
        <v>332</v>
      </c>
      <c r="B2080" s="76"/>
      <c r="C2080" s="76">
        <v>31</v>
      </c>
    </row>
    <row r="2081" spans="1:3" ht="15.75">
      <c r="A2081" s="79" t="s">
        <v>333</v>
      </c>
      <c r="B2081" s="498"/>
      <c r="C2081" s="498">
        <v>30</v>
      </c>
    </row>
    <row r="2082" spans="1:3" ht="15.75">
      <c r="A2082" s="78" t="s">
        <v>334</v>
      </c>
      <c r="B2082" s="498"/>
      <c r="C2082" s="498"/>
    </row>
    <row r="2083" spans="1:3" ht="15.75">
      <c r="A2083" s="76" t="s">
        <v>335</v>
      </c>
      <c r="B2083" s="76"/>
      <c r="C2083" s="76"/>
    </row>
    <row r="2084" spans="1:3" ht="31.5">
      <c r="A2084" s="76" t="s">
        <v>336</v>
      </c>
      <c r="B2084" s="76"/>
      <c r="C2084" s="76"/>
    </row>
    <row r="2085" spans="1:3" ht="31.5">
      <c r="A2085" s="86" t="s">
        <v>756</v>
      </c>
      <c r="B2085" s="76"/>
      <c r="C2085" s="76"/>
    </row>
    <row r="2086" spans="1:3" ht="31.5">
      <c r="A2086" s="76" t="s">
        <v>326</v>
      </c>
      <c r="B2086" s="76"/>
      <c r="C2086" s="76"/>
    </row>
    <row r="2087" spans="1:3" ht="15.75">
      <c r="A2087" s="74" t="s">
        <v>327</v>
      </c>
      <c r="B2087" s="76" t="s">
        <v>340</v>
      </c>
      <c r="C2087" s="76">
        <v>855.3</v>
      </c>
    </row>
    <row r="2088" spans="1:3" ht="15.75">
      <c r="A2088" s="74" t="s">
        <v>329</v>
      </c>
      <c r="B2088" s="76" t="s">
        <v>340</v>
      </c>
      <c r="C2088" s="76">
        <v>855.3</v>
      </c>
    </row>
    <row r="2089" spans="1:3" ht="15.75">
      <c r="A2089" s="74" t="s">
        <v>330</v>
      </c>
      <c r="B2089" s="76" t="s">
        <v>340</v>
      </c>
      <c r="C2089" s="76">
        <v>855.3</v>
      </c>
    </row>
    <row r="2090" spans="1:3" ht="15.75">
      <c r="A2090" s="74" t="s">
        <v>331</v>
      </c>
      <c r="B2090" s="76" t="s">
        <v>340</v>
      </c>
      <c r="C2090" s="76">
        <v>855.3</v>
      </c>
    </row>
    <row r="2091" spans="1:3" ht="47.25">
      <c r="A2091" s="76" t="s">
        <v>332</v>
      </c>
      <c r="B2091" s="76"/>
      <c r="C2091" s="76">
        <v>1</v>
      </c>
    </row>
    <row r="2092" spans="1:3" ht="15.75">
      <c r="A2092" s="79" t="s">
        <v>333</v>
      </c>
      <c r="B2092" s="498"/>
      <c r="C2092" s="498"/>
    </row>
    <row r="2093" spans="1:3" ht="15.75">
      <c r="A2093" s="78" t="s">
        <v>334</v>
      </c>
      <c r="B2093" s="498"/>
      <c r="C2093" s="498"/>
    </row>
    <row r="2094" spans="1:3" ht="15.75">
      <c r="A2094" s="76" t="s">
        <v>335</v>
      </c>
      <c r="B2094" s="76"/>
      <c r="C2094" s="76"/>
    </row>
    <row r="2095" spans="1:3" ht="31.5">
      <c r="A2095" s="76" t="s">
        <v>336</v>
      </c>
      <c r="B2095" s="76"/>
      <c r="C2095" s="76"/>
    </row>
    <row r="2096" spans="1:3" ht="47.25">
      <c r="A2096" s="86" t="s">
        <v>757</v>
      </c>
      <c r="B2096" s="76"/>
      <c r="C2096" s="76"/>
    </row>
    <row r="2097" spans="1:3" ht="31.5">
      <c r="A2097" s="76" t="s">
        <v>326</v>
      </c>
      <c r="B2097" s="76"/>
      <c r="C2097" s="76"/>
    </row>
    <row r="2098" spans="1:3" ht="15.75">
      <c r="A2098" s="74" t="s">
        <v>327</v>
      </c>
      <c r="B2098" s="76" t="s">
        <v>340</v>
      </c>
      <c r="C2098" s="123">
        <v>955.61</v>
      </c>
    </row>
    <row r="2099" spans="1:3" ht="15.75">
      <c r="A2099" s="74" t="s">
        <v>329</v>
      </c>
      <c r="B2099" s="76" t="s">
        <v>340</v>
      </c>
      <c r="C2099" s="123">
        <v>955.61</v>
      </c>
    </row>
    <row r="2100" spans="1:3" ht="15.75">
      <c r="A2100" s="74" t="s">
        <v>330</v>
      </c>
      <c r="B2100" s="76" t="s">
        <v>340</v>
      </c>
      <c r="C2100" s="123">
        <v>955.61</v>
      </c>
    </row>
    <row r="2101" spans="1:3" ht="15.75">
      <c r="A2101" s="74" t="s">
        <v>331</v>
      </c>
      <c r="B2101" s="76" t="s">
        <v>340</v>
      </c>
      <c r="C2101" s="76">
        <v>955.61</v>
      </c>
    </row>
    <row r="2102" spans="1:3" ht="47.25">
      <c r="A2102" s="76" t="s">
        <v>332</v>
      </c>
      <c r="B2102" s="76"/>
      <c r="C2102" s="76">
        <v>1</v>
      </c>
    </row>
    <row r="2103" spans="1:3" ht="15.75">
      <c r="A2103" s="79" t="s">
        <v>333</v>
      </c>
      <c r="B2103" s="498"/>
      <c r="C2103" s="498"/>
    </row>
    <row r="2104" spans="1:3" ht="15.75">
      <c r="A2104" s="78" t="s">
        <v>334</v>
      </c>
      <c r="B2104" s="498"/>
      <c r="C2104" s="498"/>
    </row>
    <row r="2105" spans="1:3" ht="15.75">
      <c r="A2105" s="76" t="s">
        <v>335</v>
      </c>
      <c r="B2105" s="76"/>
      <c r="C2105" s="76"/>
    </row>
    <row r="2106" spans="1:3" ht="31.5">
      <c r="A2106" s="76" t="s">
        <v>336</v>
      </c>
      <c r="B2106" s="76"/>
      <c r="C2106" s="76"/>
    </row>
    <row r="2107" spans="1:3" ht="31.5">
      <c r="A2107" s="86" t="s">
        <v>758</v>
      </c>
      <c r="B2107" s="76"/>
      <c r="C2107" s="76"/>
    </row>
    <row r="2108" spans="1:3" ht="31.5">
      <c r="A2108" s="76" t="s">
        <v>326</v>
      </c>
      <c r="B2108" s="76"/>
      <c r="C2108" s="76"/>
    </row>
    <row r="2109" spans="1:3" ht="15.75">
      <c r="A2109" s="74" t="s">
        <v>327</v>
      </c>
      <c r="B2109" s="76" t="s">
        <v>328</v>
      </c>
      <c r="C2109" s="76">
        <v>234.67</v>
      </c>
    </row>
    <row r="2110" spans="1:3" ht="15.75">
      <c r="A2110" s="74" t="s">
        <v>329</v>
      </c>
      <c r="B2110" s="76" t="s">
        <v>328</v>
      </c>
      <c r="C2110" s="76">
        <v>234.67</v>
      </c>
    </row>
    <row r="2111" spans="1:3" ht="15.75">
      <c r="A2111" s="74" t="s">
        <v>330</v>
      </c>
      <c r="B2111" s="76" t="s">
        <v>328</v>
      </c>
      <c r="C2111" s="76">
        <v>234.67</v>
      </c>
    </row>
    <row r="2112" spans="1:3" ht="15.75">
      <c r="A2112" s="74" t="s">
        <v>331</v>
      </c>
      <c r="B2112" s="76" t="s">
        <v>328</v>
      </c>
      <c r="C2112" s="76">
        <v>234.67</v>
      </c>
    </row>
    <row r="2113" spans="1:3" ht="47.25">
      <c r="A2113" s="76" t="s">
        <v>332</v>
      </c>
      <c r="B2113" s="76"/>
      <c r="C2113" s="76">
        <v>2</v>
      </c>
    </row>
    <row r="2114" spans="1:3" ht="15.75">
      <c r="A2114" s="79" t="s">
        <v>333</v>
      </c>
      <c r="B2114" s="498"/>
      <c r="C2114" s="498">
        <v>2</v>
      </c>
    </row>
    <row r="2115" spans="1:3" ht="15.75">
      <c r="A2115" s="78" t="s">
        <v>334</v>
      </c>
      <c r="B2115" s="498"/>
      <c r="C2115" s="498"/>
    </row>
    <row r="2116" spans="1:3" ht="15.75">
      <c r="A2116" s="76" t="s">
        <v>335</v>
      </c>
      <c r="B2116" s="76"/>
      <c r="C2116" s="76"/>
    </row>
    <row r="2117" spans="1:3" ht="31.5">
      <c r="A2117" s="76" t="s">
        <v>336</v>
      </c>
      <c r="B2117" s="76"/>
      <c r="C2117" s="76"/>
    </row>
    <row r="2118" spans="1:3" ht="31.5">
      <c r="A2118" s="86" t="s">
        <v>759</v>
      </c>
      <c r="B2118" s="76"/>
      <c r="C2118" s="76"/>
    </row>
    <row r="2119" spans="1:3" ht="31.5">
      <c r="A2119" s="76" t="s">
        <v>326</v>
      </c>
      <c r="B2119" s="76"/>
      <c r="C2119" s="76"/>
    </row>
    <row r="2120" spans="1:3" ht="15.75">
      <c r="A2120" s="74" t="s">
        <v>327</v>
      </c>
      <c r="B2120" s="76" t="s">
        <v>328</v>
      </c>
      <c r="C2120" s="76">
        <v>137.65</v>
      </c>
    </row>
    <row r="2121" spans="1:3" ht="15.75">
      <c r="A2121" s="74" t="s">
        <v>329</v>
      </c>
      <c r="B2121" s="76" t="s">
        <v>328</v>
      </c>
      <c r="C2121" s="76">
        <v>137.65</v>
      </c>
    </row>
    <row r="2122" spans="1:3" ht="15.75">
      <c r="A2122" s="74" t="s">
        <v>330</v>
      </c>
      <c r="B2122" s="76" t="s">
        <v>328</v>
      </c>
      <c r="C2122" s="76">
        <v>137.65</v>
      </c>
    </row>
    <row r="2123" spans="1:3" ht="15.75">
      <c r="A2123" s="74" t="s">
        <v>331</v>
      </c>
      <c r="B2123" s="76" t="s">
        <v>328</v>
      </c>
      <c r="C2123" s="76">
        <v>137.65</v>
      </c>
    </row>
    <row r="2124" spans="1:3" ht="47.25">
      <c r="A2124" s="76" t="s">
        <v>332</v>
      </c>
      <c r="B2124" s="76"/>
      <c r="C2124" s="76">
        <v>20</v>
      </c>
    </row>
    <row r="2125" spans="1:3" ht="15.75">
      <c r="A2125" s="79" t="s">
        <v>333</v>
      </c>
      <c r="B2125" s="498"/>
      <c r="C2125" s="498">
        <v>20</v>
      </c>
    </row>
    <row r="2126" spans="1:3" ht="15.75">
      <c r="A2126" s="78" t="s">
        <v>334</v>
      </c>
      <c r="B2126" s="498"/>
      <c r="C2126" s="498"/>
    </row>
    <row r="2127" spans="1:3" ht="15.75">
      <c r="A2127" s="76" t="s">
        <v>335</v>
      </c>
      <c r="B2127" s="76"/>
      <c r="C2127" s="76"/>
    </row>
    <row r="2128" spans="1:3" ht="31.5">
      <c r="A2128" s="76" t="s">
        <v>336</v>
      </c>
      <c r="B2128" s="76"/>
      <c r="C2128" s="76"/>
    </row>
    <row r="2129" spans="1:3" ht="47.25">
      <c r="A2129" s="86" t="s">
        <v>760</v>
      </c>
      <c r="B2129" s="76"/>
      <c r="C2129" s="76"/>
    </row>
    <row r="2130" spans="1:3" ht="31.5">
      <c r="A2130" s="76" t="s">
        <v>326</v>
      </c>
      <c r="B2130" s="76"/>
      <c r="C2130" s="76"/>
    </row>
    <row r="2131" spans="1:3" ht="15.75">
      <c r="A2131" s="74" t="s">
        <v>327</v>
      </c>
      <c r="B2131" s="76" t="s">
        <v>340</v>
      </c>
      <c r="C2131" s="76">
        <v>102.9</v>
      </c>
    </row>
    <row r="2132" spans="1:3" ht="15.75">
      <c r="A2132" s="74" t="s">
        <v>329</v>
      </c>
      <c r="B2132" s="76" t="s">
        <v>340</v>
      </c>
      <c r="C2132" s="76">
        <v>102.9</v>
      </c>
    </row>
    <row r="2133" spans="1:3" ht="15.75">
      <c r="A2133" s="74" t="s">
        <v>330</v>
      </c>
      <c r="B2133" s="76" t="s">
        <v>340</v>
      </c>
      <c r="C2133" s="76">
        <v>102.9</v>
      </c>
    </row>
    <row r="2134" spans="1:3" ht="15.75">
      <c r="A2134" s="74" t="s">
        <v>331</v>
      </c>
      <c r="B2134" s="76" t="s">
        <v>340</v>
      </c>
      <c r="C2134" s="76">
        <v>102.9</v>
      </c>
    </row>
    <row r="2135" spans="1:3" ht="47.25">
      <c r="A2135" s="76" t="s">
        <v>332</v>
      </c>
      <c r="B2135" s="76"/>
      <c r="C2135" s="76">
        <v>3</v>
      </c>
    </row>
    <row r="2136" spans="1:3" ht="15.75">
      <c r="A2136" s="79" t="s">
        <v>333</v>
      </c>
      <c r="B2136" s="498"/>
      <c r="C2136" s="498">
        <v>3</v>
      </c>
    </row>
    <row r="2137" spans="1:3" ht="15.75">
      <c r="A2137" s="78" t="s">
        <v>334</v>
      </c>
      <c r="B2137" s="498"/>
      <c r="C2137" s="498"/>
    </row>
    <row r="2138" spans="1:3" ht="15.75">
      <c r="A2138" s="76" t="s">
        <v>335</v>
      </c>
      <c r="B2138" s="76"/>
      <c r="C2138" s="76"/>
    </row>
    <row r="2139" spans="1:3" ht="31.5">
      <c r="A2139" s="76" t="s">
        <v>336</v>
      </c>
      <c r="B2139" s="76"/>
      <c r="C2139" s="76"/>
    </row>
    <row r="2140" spans="1:3" ht="31.5">
      <c r="A2140" s="86" t="s">
        <v>761</v>
      </c>
      <c r="B2140" s="76"/>
      <c r="C2140" s="76"/>
    </row>
    <row r="2141" spans="1:3" ht="31.5">
      <c r="A2141" s="76" t="s">
        <v>326</v>
      </c>
      <c r="B2141" s="76"/>
      <c r="C2141" s="76"/>
    </row>
    <row r="2142" spans="1:3" ht="15.75">
      <c r="A2142" s="74" t="s">
        <v>327</v>
      </c>
      <c r="B2142" s="76" t="s">
        <v>340</v>
      </c>
      <c r="C2142" s="76">
        <v>121.94</v>
      </c>
    </row>
    <row r="2143" spans="1:3" ht="15.75">
      <c r="A2143" s="74" t="s">
        <v>329</v>
      </c>
      <c r="B2143" s="76" t="s">
        <v>340</v>
      </c>
      <c r="C2143" s="76">
        <v>121.94</v>
      </c>
    </row>
    <row r="2144" spans="1:3" ht="15.75">
      <c r="A2144" s="74" t="s">
        <v>330</v>
      </c>
      <c r="B2144" s="76" t="s">
        <v>340</v>
      </c>
      <c r="C2144" s="76">
        <v>121.94</v>
      </c>
    </row>
    <row r="2145" spans="1:3" ht="15.75">
      <c r="A2145" s="74" t="s">
        <v>331</v>
      </c>
      <c r="B2145" s="76" t="s">
        <v>340</v>
      </c>
      <c r="C2145" s="76">
        <v>121.94</v>
      </c>
    </row>
    <row r="2146" spans="1:3" ht="47.25">
      <c r="A2146" s="76" t="s">
        <v>332</v>
      </c>
      <c r="B2146" s="76"/>
      <c r="C2146" s="76">
        <v>5</v>
      </c>
    </row>
    <row r="2147" spans="1:3" ht="15.75">
      <c r="A2147" s="79" t="s">
        <v>333</v>
      </c>
      <c r="B2147" s="498"/>
      <c r="C2147" s="498">
        <v>5</v>
      </c>
    </row>
    <row r="2148" spans="1:3" ht="15.75">
      <c r="A2148" s="78" t="s">
        <v>334</v>
      </c>
      <c r="B2148" s="498"/>
      <c r="C2148" s="498"/>
    </row>
    <row r="2149" spans="1:3" ht="15.75">
      <c r="A2149" s="76" t="s">
        <v>335</v>
      </c>
      <c r="B2149" s="76"/>
      <c r="C2149" s="76"/>
    </row>
    <row r="2150" spans="1:3" ht="31.5">
      <c r="A2150" s="76" t="s">
        <v>336</v>
      </c>
      <c r="B2150" s="76"/>
      <c r="C2150" s="76"/>
    </row>
    <row r="2151" spans="1:3" ht="31.5">
      <c r="A2151" s="86" t="s">
        <v>762</v>
      </c>
      <c r="B2151" s="76"/>
      <c r="C2151" s="76"/>
    </row>
    <row r="2152" spans="1:3" ht="31.5">
      <c r="A2152" s="76" t="s">
        <v>326</v>
      </c>
      <c r="B2152" s="76"/>
      <c r="C2152" s="76"/>
    </row>
    <row r="2153" spans="1:3" ht="15.75">
      <c r="A2153" s="74" t="s">
        <v>327</v>
      </c>
      <c r="B2153" s="76" t="s">
        <v>328</v>
      </c>
      <c r="C2153" s="76">
        <v>916.17</v>
      </c>
    </row>
    <row r="2154" spans="1:3" ht="15.75">
      <c r="A2154" s="74" t="s">
        <v>329</v>
      </c>
      <c r="B2154" s="76" t="s">
        <v>328</v>
      </c>
      <c r="C2154" s="76">
        <v>916.17</v>
      </c>
    </row>
    <row r="2155" spans="1:3" ht="15.75">
      <c r="A2155" s="74" t="s">
        <v>330</v>
      </c>
      <c r="B2155" s="76" t="s">
        <v>328</v>
      </c>
      <c r="C2155" s="76">
        <v>916.17</v>
      </c>
    </row>
    <row r="2156" spans="1:3" ht="15.75">
      <c r="A2156" s="74" t="s">
        <v>331</v>
      </c>
      <c r="B2156" s="76" t="s">
        <v>328</v>
      </c>
      <c r="C2156" s="76">
        <v>916.17</v>
      </c>
    </row>
    <row r="2157" spans="1:3" ht="47.25">
      <c r="A2157" s="76" t="s">
        <v>332</v>
      </c>
      <c r="B2157" s="76"/>
      <c r="C2157" s="76">
        <v>20</v>
      </c>
    </row>
    <row r="2158" spans="1:3" ht="15.75">
      <c r="A2158" s="79" t="s">
        <v>333</v>
      </c>
      <c r="B2158" s="498"/>
      <c r="C2158" s="498">
        <v>19</v>
      </c>
    </row>
    <row r="2159" spans="1:3" ht="15.75">
      <c r="A2159" s="78" t="s">
        <v>334</v>
      </c>
      <c r="B2159" s="498"/>
      <c r="C2159" s="498"/>
    </row>
    <row r="2160" spans="1:3" ht="15.75">
      <c r="A2160" s="76" t="s">
        <v>335</v>
      </c>
      <c r="B2160" s="76"/>
      <c r="C2160" s="76"/>
    </row>
    <row r="2161" spans="1:3" ht="31.5">
      <c r="A2161" s="76" t="s">
        <v>336</v>
      </c>
      <c r="B2161" s="76"/>
      <c r="C2161" s="76"/>
    </row>
    <row r="2162" spans="1:3" ht="31.5">
      <c r="A2162" s="87" t="s">
        <v>763</v>
      </c>
      <c r="B2162" s="76"/>
      <c r="C2162" s="76"/>
    </row>
    <row r="2163" spans="1:3" ht="31.5">
      <c r="A2163" s="76" t="s">
        <v>326</v>
      </c>
      <c r="B2163" s="76"/>
      <c r="C2163" s="76"/>
    </row>
    <row r="2164" spans="1:3" ht="15.75">
      <c r="A2164" s="74" t="s">
        <v>327</v>
      </c>
      <c r="B2164" s="76" t="s">
        <v>340</v>
      </c>
      <c r="C2164" s="76">
        <v>467.46</v>
      </c>
    </row>
    <row r="2165" spans="1:3" ht="15.75">
      <c r="A2165" s="74" t="s">
        <v>329</v>
      </c>
      <c r="B2165" s="76" t="s">
        <v>340</v>
      </c>
      <c r="C2165" s="76">
        <v>467.46</v>
      </c>
    </row>
    <row r="2166" spans="1:3" ht="15.75">
      <c r="A2166" s="74" t="s">
        <v>330</v>
      </c>
      <c r="B2166" s="76" t="s">
        <v>340</v>
      </c>
      <c r="C2166" s="76">
        <v>467.46</v>
      </c>
    </row>
    <row r="2167" spans="1:3" ht="15.75">
      <c r="A2167" s="74" t="s">
        <v>331</v>
      </c>
      <c r="B2167" s="76" t="s">
        <v>340</v>
      </c>
      <c r="C2167" s="76">
        <v>467.46</v>
      </c>
    </row>
    <row r="2168" spans="1:3" ht="47.25">
      <c r="A2168" s="76" t="s">
        <v>332</v>
      </c>
      <c r="B2168" s="76"/>
      <c r="C2168" s="76">
        <v>3</v>
      </c>
    </row>
    <row r="2169" spans="1:3" ht="15.75">
      <c r="A2169" s="79" t="s">
        <v>333</v>
      </c>
      <c r="B2169" s="498"/>
      <c r="C2169" s="498">
        <v>2</v>
      </c>
    </row>
    <row r="2170" spans="1:3" ht="15.75">
      <c r="A2170" s="78" t="s">
        <v>334</v>
      </c>
      <c r="B2170" s="498"/>
      <c r="C2170" s="498"/>
    </row>
    <row r="2171" spans="1:3" ht="15.75">
      <c r="A2171" s="76" t="s">
        <v>335</v>
      </c>
      <c r="B2171" s="76"/>
      <c r="C2171" s="76"/>
    </row>
    <row r="2172" spans="1:3" ht="31.5">
      <c r="A2172" s="76" t="s">
        <v>336</v>
      </c>
      <c r="B2172" s="76"/>
      <c r="C2172" s="76"/>
    </row>
    <row r="2173" spans="1:3" ht="15.75">
      <c r="A2173" s="86" t="s">
        <v>764</v>
      </c>
      <c r="B2173" s="76"/>
      <c r="C2173" s="76"/>
    </row>
    <row r="2174" spans="1:3" ht="31.5">
      <c r="A2174" s="76" t="s">
        <v>326</v>
      </c>
      <c r="B2174" s="76"/>
      <c r="C2174" s="76"/>
    </row>
    <row r="2175" spans="1:3" ht="15.75">
      <c r="A2175" s="74" t="s">
        <v>327</v>
      </c>
      <c r="B2175" s="76" t="s">
        <v>328</v>
      </c>
      <c r="C2175" s="76">
        <v>66.59</v>
      </c>
    </row>
    <row r="2176" spans="1:3" ht="15.75">
      <c r="A2176" s="74" t="s">
        <v>329</v>
      </c>
      <c r="B2176" s="76" t="s">
        <v>328</v>
      </c>
      <c r="C2176" s="76">
        <v>66.59</v>
      </c>
    </row>
    <row r="2177" spans="1:3" ht="15.75">
      <c r="A2177" s="74" t="s">
        <v>330</v>
      </c>
      <c r="B2177" s="76" t="s">
        <v>328</v>
      </c>
      <c r="C2177" s="76">
        <v>66.59</v>
      </c>
    </row>
    <row r="2178" spans="1:3" ht="15.75">
      <c r="A2178" s="74" t="s">
        <v>331</v>
      </c>
      <c r="B2178" s="76" t="s">
        <v>328</v>
      </c>
      <c r="C2178" s="76">
        <v>66.59</v>
      </c>
    </row>
    <row r="2179" spans="1:3" ht="47.25">
      <c r="A2179" s="76" t="s">
        <v>332</v>
      </c>
      <c r="B2179" s="76"/>
      <c r="C2179" s="76">
        <v>3</v>
      </c>
    </row>
    <row r="2180" spans="1:3" ht="15.75">
      <c r="A2180" s="79" t="s">
        <v>333</v>
      </c>
      <c r="B2180" s="498"/>
      <c r="C2180" s="498">
        <v>3</v>
      </c>
    </row>
    <row r="2181" spans="1:3" ht="15.75">
      <c r="A2181" s="78" t="s">
        <v>334</v>
      </c>
      <c r="B2181" s="498"/>
      <c r="C2181" s="498"/>
    </row>
    <row r="2182" spans="1:3" ht="15.75">
      <c r="A2182" s="76" t="s">
        <v>335</v>
      </c>
      <c r="B2182" s="76"/>
      <c r="C2182" s="76"/>
    </row>
    <row r="2183" spans="1:3" ht="31.5">
      <c r="A2183" s="76" t="s">
        <v>336</v>
      </c>
      <c r="B2183" s="76"/>
      <c r="C2183" s="76"/>
    </row>
    <row r="2184" spans="1:3" ht="31.5">
      <c r="A2184" s="86" t="s">
        <v>765</v>
      </c>
      <c r="B2184" s="76"/>
      <c r="C2184" s="76"/>
    </row>
    <row r="2185" spans="1:3" ht="31.5">
      <c r="A2185" s="76" t="s">
        <v>326</v>
      </c>
      <c r="B2185" s="76"/>
      <c r="C2185" s="76"/>
    </row>
    <row r="2186" spans="1:3" ht="15.75">
      <c r="A2186" s="74" t="s">
        <v>327</v>
      </c>
      <c r="B2186" s="76" t="s">
        <v>340</v>
      </c>
      <c r="C2186" s="76">
        <v>70.7</v>
      </c>
    </row>
    <row r="2187" spans="1:3" ht="15.75">
      <c r="A2187" s="74" t="s">
        <v>329</v>
      </c>
      <c r="B2187" s="76" t="s">
        <v>340</v>
      </c>
      <c r="C2187" s="76">
        <v>70.7</v>
      </c>
    </row>
    <row r="2188" spans="1:3" ht="15.75">
      <c r="A2188" s="74" t="s">
        <v>330</v>
      </c>
      <c r="B2188" s="76" t="s">
        <v>340</v>
      </c>
      <c r="C2188" s="76">
        <v>70.7</v>
      </c>
    </row>
    <row r="2189" spans="1:3" ht="15.75">
      <c r="A2189" s="74" t="s">
        <v>331</v>
      </c>
      <c r="B2189" s="76" t="s">
        <v>340</v>
      </c>
      <c r="C2189" s="76">
        <v>70.7</v>
      </c>
    </row>
    <row r="2190" spans="1:3" ht="47.25">
      <c r="A2190" s="76" t="s">
        <v>332</v>
      </c>
      <c r="B2190" s="76"/>
      <c r="C2190" s="76">
        <v>11</v>
      </c>
    </row>
    <row r="2191" spans="1:3" ht="15.75">
      <c r="A2191" s="79" t="s">
        <v>333</v>
      </c>
      <c r="B2191" s="498"/>
      <c r="C2191" s="498">
        <v>11</v>
      </c>
    </row>
    <row r="2192" spans="1:3" ht="15.75">
      <c r="A2192" s="78" t="s">
        <v>334</v>
      </c>
      <c r="B2192" s="498"/>
      <c r="C2192" s="498"/>
    </row>
    <row r="2193" spans="1:3" ht="15.75">
      <c r="A2193" s="76" t="s">
        <v>335</v>
      </c>
      <c r="B2193" s="76"/>
      <c r="C2193" s="76"/>
    </row>
    <row r="2194" spans="1:3" ht="31.5">
      <c r="A2194" s="76" t="s">
        <v>336</v>
      </c>
      <c r="B2194" s="76"/>
      <c r="C2194" s="76"/>
    </row>
    <row r="2195" spans="1:3" ht="31.5">
      <c r="A2195" s="86" t="s">
        <v>766</v>
      </c>
      <c r="B2195" s="76"/>
      <c r="C2195" s="76"/>
    </row>
    <row r="2196" spans="1:3" ht="31.5">
      <c r="A2196" s="76" t="s">
        <v>326</v>
      </c>
      <c r="B2196" s="76"/>
      <c r="C2196" s="76"/>
    </row>
    <row r="2197" spans="1:3" ht="15.75">
      <c r="A2197" s="74" t="s">
        <v>327</v>
      </c>
      <c r="B2197" s="76" t="s">
        <v>340</v>
      </c>
      <c r="C2197" s="76">
        <v>80.13</v>
      </c>
    </row>
    <row r="2198" spans="1:3" ht="15.75">
      <c r="A2198" s="74" t="s">
        <v>329</v>
      </c>
      <c r="B2198" s="76" t="s">
        <v>340</v>
      </c>
      <c r="C2198" s="76">
        <v>80.13</v>
      </c>
    </row>
    <row r="2199" spans="1:3" ht="15.75">
      <c r="A2199" s="74" t="s">
        <v>330</v>
      </c>
      <c r="B2199" s="76" t="s">
        <v>340</v>
      </c>
      <c r="C2199" s="76">
        <v>80.13</v>
      </c>
    </row>
    <row r="2200" spans="1:3" ht="15.75">
      <c r="A2200" s="74" t="s">
        <v>331</v>
      </c>
      <c r="B2200" s="76" t="s">
        <v>340</v>
      </c>
      <c r="C2200" s="76">
        <v>80.13</v>
      </c>
    </row>
    <row r="2201" spans="1:3" ht="47.25">
      <c r="A2201" s="76" t="s">
        <v>332</v>
      </c>
      <c r="B2201" s="76"/>
      <c r="C2201" s="76">
        <v>9</v>
      </c>
    </row>
    <row r="2202" spans="1:3" ht="15.75">
      <c r="A2202" s="79" t="s">
        <v>333</v>
      </c>
      <c r="B2202" s="498"/>
      <c r="C2202" s="498">
        <v>9</v>
      </c>
    </row>
    <row r="2203" spans="1:3" ht="15.75">
      <c r="A2203" s="78" t="s">
        <v>334</v>
      </c>
      <c r="B2203" s="498"/>
      <c r="C2203" s="498"/>
    </row>
    <row r="2204" spans="1:3" ht="15.75">
      <c r="A2204" s="76" t="s">
        <v>335</v>
      </c>
      <c r="B2204" s="76"/>
      <c r="C2204" s="76"/>
    </row>
    <row r="2205" spans="1:3" ht="31.5">
      <c r="A2205" s="76" t="s">
        <v>336</v>
      </c>
      <c r="B2205" s="76"/>
      <c r="C2205" s="76"/>
    </row>
    <row r="2206" spans="1:3" ht="15.75">
      <c r="A2206" s="86" t="s">
        <v>767</v>
      </c>
      <c r="B2206" s="76"/>
      <c r="C2206" s="76"/>
    </row>
    <row r="2207" spans="1:3" ht="31.5">
      <c r="A2207" s="76" t="s">
        <v>326</v>
      </c>
      <c r="B2207" s="76"/>
      <c r="C2207" s="76"/>
    </row>
    <row r="2208" spans="1:3" ht="15.75">
      <c r="A2208" s="74" t="s">
        <v>327</v>
      </c>
      <c r="B2208" s="76" t="s">
        <v>328</v>
      </c>
      <c r="C2208" s="76">
        <v>39.41</v>
      </c>
    </row>
    <row r="2209" spans="1:3" ht="15.75">
      <c r="A2209" s="74" t="s">
        <v>329</v>
      </c>
      <c r="B2209" s="76" t="s">
        <v>328</v>
      </c>
      <c r="C2209" s="76">
        <v>39.41</v>
      </c>
    </row>
    <row r="2210" spans="1:3" ht="15.75">
      <c r="A2210" s="74" t="s">
        <v>330</v>
      </c>
      <c r="B2210" s="76" t="s">
        <v>328</v>
      </c>
      <c r="C2210" s="76">
        <v>39.41</v>
      </c>
    </row>
    <row r="2211" spans="1:3" ht="15.75">
      <c r="A2211" s="74" t="s">
        <v>331</v>
      </c>
      <c r="B2211" s="76" t="s">
        <v>328</v>
      </c>
      <c r="C2211" s="76">
        <v>39.41</v>
      </c>
    </row>
    <row r="2212" spans="1:3" ht="47.25">
      <c r="A2212" s="76" t="s">
        <v>332</v>
      </c>
      <c r="B2212" s="76"/>
      <c r="C2212" s="76">
        <v>50</v>
      </c>
    </row>
    <row r="2213" spans="1:3" ht="15.75">
      <c r="A2213" s="79" t="s">
        <v>333</v>
      </c>
      <c r="B2213" s="498"/>
      <c r="C2213" s="498">
        <v>50</v>
      </c>
    </row>
    <row r="2214" spans="1:3" ht="15.75">
      <c r="A2214" s="78" t="s">
        <v>334</v>
      </c>
      <c r="B2214" s="498"/>
      <c r="C2214" s="498"/>
    </row>
    <row r="2215" spans="1:3" ht="15.75">
      <c r="A2215" s="76" t="s">
        <v>335</v>
      </c>
      <c r="B2215" s="76"/>
      <c r="C2215" s="76"/>
    </row>
    <row r="2216" spans="1:3" ht="31.5">
      <c r="A2216" s="76" t="s">
        <v>336</v>
      </c>
      <c r="B2216" s="76"/>
      <c r="C2216" s="76"/>
    </row>
    <row r="2217" spans="1:3" ht="15.75">
      <c r="A2217" s="123"/>
      <c r="B2217" s="123"/>
      <c r="C2217" s="123"/>
    </row>
    <row r="2218" spans="1:3" ht="31.5">
      <c r="A2218" s="86" t="s">
        <v>768</v>
      </c>
      <c r="B2218" s="123"/>
      <c r="C2218" s="123"/>
    </row>
    <row r="2219" spans="1:3" ht="31.5">
      <c r="A2219" s="123" t="s">
        <v>326</v>
      </c>
      <c r="B2219" s="123"/>
      <c r="C2219" s="123"/>
    </row>
    <row r="2220" spans="1:3" ht="15.75">
      <c r="A2220" s="122" t="s">
        <v>327</v>
      </c>
      <c r="B2220" s="123" t="s">
        <v>340</v>
      </c>
      <c r="C2220" s="123">
        <v>334.72</v>
      </c>
    </row>
    <row r="2221" spans="1:3" ht="15.75">
      <c r="A2221" s="122" t="s">
        <v>329</v>
      </c>
      <c r="B2221" s="123" t="s">
        <v>340</v>
      </c>
      <c r="C2221" s="123">
        <v>334.72</v>
      </c>
    </row>
    <row r="2222" spans="1:3" ht="15.75">
      <c r="A2222" s="122" t="s">
        <v>330</v>
      </c>
      <c r="B2222" s="123" t="s">
        <v>340</v>
      </c>
      <c r="C2222" s="123">
        <v>334.72</v>
      </c>
    </row>
    <row r="2223" spans="1:3" ht="15.75">
      <c r="A2223" s="122" t="s">
        <v>331</v>
      </c>
      <c r="B2223" s="123" t="s">
        <v>340</v>
      </c>
      <c r="C2223" s="123">
        <v>334.72</v>
      </c>
    </row>
    <row r="2224" spans="1:3" ht="47.25">
      <c r="A2224" s="123" t="s">
        <v>332</v>
      </c>
      <c r="B2224" s="123"/>
      <c r="C2224" s="123">
        <v>1</v>
      </c>
    </row>
    <row r="2225" spans="1:3" ht="15.75">
      <c r="A2225" s="124" t="s">
        <v>333</v>
      </c>
      <c r="B2225" s="498"/>
      <c r="C2225" s="498">
        <v>1</v>
      </c>
    </row>
    <row r="2226" spans="1:3" ht="15.75">
      <c r="A2226" s="125" t="s">
        <v>334</v>
      </c>
      <c r="B2226" s="498"/>
      <c r="C2226" s="498"/>
    </row>
    <row r="2227" spans="1:3" ht="15.75">
      <c r="A2227" s="123" t="s">
        <v>335</v>
      </c>
      <c r="B2227" s="123"/>
      <c r="C2227" s="123"/>
    </row>
    <row r="2228" spans="1:3" ht="31.5">
      <c r="A2228" s="123" t="s">
        <v>336</v>
      </c>
      <c r="B2228" s="123"/>
      <c r="C2228" s="123"/>
    </row>
    <row r="2229" spans="1:3" ht="15.75">
      <c r="A2229" s="86" t="s">
        <v>769</v>
      </c>
      <c r="B2229" s="123"/>
      <c r="C2229" s="123"/>
    </row>
    <row r="2230" spans="1:3" ht="31.5">
      <c r="A2230" s="123" t="s">
        <v>326</v>
      </c>
      <c r="B2230" s="123"/>
      <c r="C2230" s="123"/>
    </row>
    <row r="2231" spans="1:3" ht="15.75">
      <c r="A2231" s="74" t="s">
        <v>327</v>
      </c>
      <c r="B2231" s="76" t="s">
        <v>340</v>
      </c>
      <c r="C2231" s="123">
        <v>4981.03</v>
      </c>
    </row>
    <row r="2232" spans="1:3" ht="15.75">
      <c r="A2232" s="74" t="s">
        <v>329</v>
      </c>
      <c r="B2232" s="76" t="s">
        <v>340</v>
      </c>
      <c r="C2232" s="123">
        <v>4981.03</v>
      </c>
    </row>
    <row r="2233" spans="1:3" ht="15.75">
      <c r="A2233" s="74" t="s">
        <v>330</v>
      </c>
      <c r="B2233" s="76" t="s">
        <v>340</v>
      </c>
      <c r="C2233" s="123">
        <v>4981.03</v>
      </c>
    </row>
    <row r="2234" spans="1:3" ht="15.75">
      <c r="A2234" s="74" t="s">
        <v>331</v>
      </c>
      <c r="B2234" s="76" t="s">
        <v>340</v>
      </c>
      <c r="C2234" s="76">
        <v>4981.03</v>
      </c>
    </row>
    <row r="2235" spans="1:3" ht="47.25">
      <c r="A2235" s="76" t="s">
        <v>332</v>
      </c>
      <c r="B2235" s="76"/>
      <c r="C2235" s="76">
        <v>2</v>
      </c>
    </row>
    <row r="2236" spans="1:3" ht="15.75">
      <c r="A2236" s="79" t="s">
        <v>333</v>
      </c>
      <c r="B2236" s="498"/>
      <c r="C2236" s="498">
        <v>1</v>
      </c>
    </row>
    <row r="2237" spans="1:3" ht="15.75">
      <c r="A2237" s="78" t="s">
        <v>334</v>
      </c>
      <c r="B2237" s="498"/>
      <c r="C2237" s="498"/>
    </row>
    <row r="2238" spans="1:3" ht="15.75">
      <c r="A2238" s="76" t="s">
        <v>335</v>
      </c>
      <c r="B2238" s="76"/>
      <c r="C2238" s="76"/>
    </row>
    <row r="2239" spans="1:3" ht="31.5">
      <c r="A2239" s="76" t="s">
        <v>336</v>
      </c>
      <c r="B2239" s="76"/>
      <c r="C2239" s="76"/>
    </row>
    <row r="2240" spans="1:3" ht="31.5">
      <c r="A2240" s="86" t="s">
        <v>770</v>
      </c>
      <c r="B2240" s="123"/>
      <c r="C2240" s="123"/>
    </row>
    <row r="2241" spans="1:3" ht="31.5">
      <c r="A2241" s="123" t="s">
        <v>326</v>
      </c>
      <c r="B2241" s="123"/>
      <c r="C2241" s="123"/>
    </row>
    <row r="2242" spans="1:3" ht="15.75">
      <c r="A2242" s="122" t="s">
        <v>327</v>
      </c>
      <c r="B2242" s="123" t="s">
        <v>340</v>
      </c>
      <c r="C2242" s="123">
        <v>1837.66</v>
      </c>
    </row>
    <row r="2243" spans="1:3" ht="15.75">
      <c r="A2243" s="122" t="s">
        <v>329</v>
      </c>
      <c r="B2243" s="123" t="s">
        <v>340</v>
      </c>
      <c r="C2243" s="123">
        <v>1837.66</v>
      </c>
    </row>
    <row r="2244" spans="1:3" ht="15.75">
      <c r="A2244" s="122" t="s">
        <v>330</v>
      </c>
      <c r="B2244" s="123" t="s">
        <v>340</v>
      </c>
      <c r="C2244" s="123">
        <v>1837.66</v>
      </c>
    </row>
    <row r="2245" spans="1:3" ht="15.75">
      <c r="A2245" s="122" t="s">
        <v>331</v>
      </c>
      <c r="B2245" s="123" t="s">
        <v>340</v>
      </c>
      <c r="C2245" s="123">
        <v>1837.66</v>
      </c>
    </row>
    <row r="2246" spans="1:3" ht="47.25">
      <c r="A2246" s="123" t="s">
        <v>332</v>
      </c>
      <c r="B2246" s="123"/>
      <c r="C2246" s="123">
        <v>2</v>
      </c>
    </row>
    <row r="2247" spans="1:3" ht="15.75">
      <c r="A2247" s="124" t="s">
        <v>333</v>
      </c>
      <c r="B2247" s="498"/>
      <c r="C2247" s="498">
        <v>2</v>
      </c>
    </row>
    <row r="2248" spans="1:3" ht="15.75">
      <c r="A2248" s="125" t="s">
        <v>334</v>
      </c>
      <c r="B2248" s="498"/>
      <c r="C2248" s="498"/>
    </row>
    <row r="2249" spans="1:3" ht="15.75">
      <c r="A2249" s="123" t="s">
        <v>335</v>
      </c>
      <c r="B2249" s="123"/>
      <c r="C2249" s="123"/>
    </row>
    <row r="2250" spans="1:3" ht="31.5">
      <c r="A2250" s="123" t="s">
        <v>336</v>
      </c>
      <c r="B2250" s="123"/>
      <c r="C2250" s="123"/>
    </row>
    <row r="2251" spans="1:3" ht="15.75">
      <c r="A2251" s="86" t="s">
        <v>771</v>
      </c>
      <c r="B2251" s="123"/>
      <c r="C2251" s="123"/>
    </row>
    <row r="2252" spans="1:3" ht="31.5">
      <c r="A2252" s="123" t="s">
        <v>326</v>
      </c>
      <c r="B2252" s="123"/>
      <c r="C2252" s="123"/>
    </row>
    <row r="2253" spans="1:3" ht="15.75">
      <c r="A2253" s="122" t="s">
        <v>327</v>
      </c>
      <c r="B2253" s="123" t="s">
        <v>328</v>
      </c>
      <c r="C2253" s="123">
        <v>214.07</v>
      </c>
    </row>
    <row r="2254" spans="1:3" ht="15.75">
      <c r="A2254" s="122" t="s">
        <v>329</v>
      </c>
      <c r="B2254" s="123" t="s">
        <v>328</v>
      </c>
      <c r="C2254" s="123">
        <v>214.07</v>
      </c>
    </row>
    <row r="2255" spans="1:3" ht="15.75">
      <c r="A2255" s="122" t="s">
        <v>330</v>
      </c>
      <c r="B2255" s="123" t="s">
        <v>328</v>
      </c>
      <c r="C2255" s="123">
        <v>214.07</v>
      </c>
    </row>
    <row r="2256" spans="1:3" ht="15.75">
      <c r="A2256" s="122" t="s">
        <v>331</v>
      </c>
      <c r="B2256" s="123" t="s">
        <v>328</v>
      </c>
      <c r="C2256" s="123">
        <v>214.07</v>
      </c>
    </row>
    <row r="2257" spans="1:3" ht="47.25">
      <c r="A2257" s="123" t="s">
        <v>332</v>
      </c>
      <c r="B2257" s="123"/>
      <c r="C2257" s="123">
        <v>3</v>
      </c>
    </row>
    <row r="2258" spans="1:3" ht="15.75">
      <c r="A2258" s="124" t="s">
        <v>333</v>
      </c>
      <c r="B2258" s="498"/>
      <c r="C2258" s="498">
        <v>3</v>
      </c>
    </row>
    <row r="2259" spans="1:3" ht="15.75">
      <c r="A2259" s="125" t="s">
        <v>334</v>
      </c>
      <c r="B2259" s="498"/>
      <c r="C2259" s="498"/>
    </row>
    <row r="2260" spans="1:3" ht="15.75">
      <c r="A2260" s="123" t="s">
        <v>335</v>
      </c>
      <c r="B2260" s="123"/>
      <c r="C2260" s="123"/>
    </row>
    <row r="2261" spans="1:3" ht="31.5">
      <c r="A2261" s="123" t="s">
        <v>336</v>
      </c>
      <c r="B2261" s="123"/>
      <c r="C2261" s="123"/>
    </row>
    <row r="2262" spans="1:3" ht="31.5">
      <c r="A2262" s="86" t="s">
        <v>772</v>
      </c>
      <c r="B2262" s="76"/>
      <c r="C2262" s="76"/>
    </row>
    <row r="2263" spans="1:3" ht="31.5">
      <c r="A2263" s="76" t="s">
        <v>326</v>
      </c>
      <c r="B2263" s="76"/>
      <c r="C2263" s="76"/>
    </row>
    <row r="2264" spans="1:3" ht="15.75">
      <c r="A2264" s="74" t="s">
        <v>327</v>
      </c>
      <c r="B2264" s="76" t="s">
        <v>328</v>
      </c>
      <c r="C2264" s="76">
        <v>71.19</v>
      </c>
    </row>
    <row r="2265" spans="1:3" ht="15.75">
      <c r="A2265" s="74" t="s">
        <v>329</v>
      </c>
      <c r="B2265" s="76" t="s">
        <v>328</v>
      </c>
      <c r="C2265" s="76">
        <v>71.19</v>
      </c>
    </row>
    <row r="2266" spans="1:3" ht="15.75">
      <c r="A2266" s="74" t="s">
        <v>330</v>
      </c>
      <c r="B2266" s="76" t="s">
        <v>328</v>
      </c>
      <c r="C2266" s="76">
        <v>71.19</v>
      </c>
    </row>
    <row r="2267" spans="1:3" ht="15.75">
      <c r="A2267" s="74" t="s">
        <v>331</v>
      </c>
      <c r="B2267" s="76" t="s">
        <v>328</v>
      </c>
      <c r="C2267" s="76">
        <v>71.19</v>
      </c>
    </row>
    <row r="2268" spans="1:3" ht="47.25">
      <c r="A2268" s="76" t="s">
        <v>332</v>
      </c>
      <c r="B2268" s="76"/>
      <c r="C2268" s="76">
        <v>5</v>
      </c>
    </row>
    <row r="2269" spans="1:3" ht="15.75">
      <c r="A2269" s="79" t="s">
        <v>333</v>
      </c>
      <c r="B2269" s="498"/>
      <c r="C2269" s="498">
        <v>5</v>
      </c>
    </row>
    <row r="2270" spans="1:3" ht="15.75">
      <c r="A2270" s="78" t="s">
        <v>334</v>
      </c>
      <c r="B2270" s="498"/>
      <c r="C2270" s="498"/>
    </row>
    <row r="2271" spans="1:3" ht="15.75">
      <c r="A2271" s="76" t="s">
        <v>335</v>
      </c>
      <c r="B2271" s="76"/>
      <c r="C2271" s="76"/>
    </row>
    <row r="2272" spans="1:3" ht="31.5">
      <c r="A2272" s="76" t="s">
        <v>336</v>
      </c>
      <c r="B2272" s="76"/>
      <c r="C2272" s="76"/>
    </row>
    <row r="2273" spans="1:3" ht="47.25">
      <c r="A2273" s="86" t="s">
        <v>773</v>
      </c>
      <c r="B2273" s="76"/>
      <c r="C2273" s="76"/>
    </row>
    <row r="2274" spans="1:3" ht="31.5">
      <c r="A2274" s="76" t="s">
        <v>326</v>
      </c>
      <c r="B2274" s="76"/>
      <c r="C2274" s="76"/>
    </row>
    <row r="2275" spans="1:3" ht="15.75">
      <c r="A2275" s="74" t="s">
        <v>327</v>
      </c>
      <c r="B2275" s="76" t="s">
        <v>328</v>
      </c>
      <c r="C2275" s="76">
        <v>824.66</v>
      </c>
    </row>
    <row r="2276" spans="1:3" ht="15.75">
      <c r="A2276" s="74" t="s">
        <v>329</v>
      </c>
      <c r="B2276" s="76" t="s">
        <v>328</v>
      </c>
      <c r="C2276" s="76">
        <v>824.66</v>
      </c>
    </row>
    <row r="2277" spans="1:3" ht="15.75">
      <c r="A2277" s="74" t="s">
        <v>330</v>
      </c>
      <c r="B2277" s="76" t="s">
        <v>328</v>
      </c>
      <c r="C2277" s="76">
        <v>824.66</v>
      </c>
    </row>
    <row r="2278" spans="1:3" ht="15.75">
      <c r="A2278" s="74" t="s">
        <v>331</v>
      </c>
      <c r="B2278" s="76" t="s">
        <v>328</v>
      </c>
      <c r="C2278" s="76">
        <v>824.66</v>
      </c>
    </row>
    <row r="2279" spans="1:3" ht="47.25">
      <c r="A2279" s="76" t="s">
        <v>332</v>
      </c>
      <c r="B2279" s="76"/>
      <c r="C2279" s="76">
        <v>38</v>
      </c>
    </row>
    <row r="2280" spans="1:3" ht="15.75">
      <c r="A2280" s="79" t="s">
        <v>333</v>
      </c>
      <c r="B2280" s="498"/>
      <c r="C2280" s="498">
        <v>37</v>
      </c>
    </row>
    <row r="2281" spans="1:3" ht="15.75">
      <c r="A2281" s="78" t="s">
        <v>334</v>
      </c>
      <c r="B2281" s="498"/>
      <c r="C2281" s="498"/>
    </row>
    <row r="2282" spans="1:3" ht="15.75">
      <c r="A2282" s="76" t="s">
        <v>335</v>
      </c>
      <c r="B2282" s="76"/>
      <c r="C2282" s="76"/>
    </row>
    <row r="2283" spans="1:3" ht="31.5">
      <c r="A2283" s="76" t="s">
        <v>336</v>
      </c>
      <c r="B2283" s="76"/>
      <c r="C2283" s="76"/>
    </row>
    <row r="2284" spans="1:3" ht="47.25">
      <c r="A2284" s="86" t="s">
        <v>774</v>
      </c>
      <c r="B2284" s="76"/>
      <c r="C2284" s="76"/>
    </row>
    <row r="2285" spans="1:3" ht="31.5">
      <c r="A2285" s="76" t="s">
        <v>326</v>
      </c>
      <c r="B2285" s="76"/>
      <c r="C2285" s="76"/>
    </row>
    <row r="2286" spans="1:3" ht="15.75">
      <c r="A2286" s="74" t="s">
        <v>327</v>
      </c>
      <c r="B2286" s="76" t="s">
        <v>328</v>
      </c>
      <c r="C2286" s="76">
        <v>817.27</v>
      </c>
    </row>
    <row r="2287" spans="1:3" ht="15.75">
      <c r="A2287" s="74" t="s">
        <v>329</v>
      </c>
      <c r="B2287" s="76" t="s">
        <v>328</v>
      </c>
      <c r="C2287" s="123">
        <v>817.27</v>
      </c>
    </row>
    <row r="2288" spans="1:3" ht="15.75">
      <c r="A2288" s="74" t="s">
        <v>330</v>
      </c>
      <c r="B2288" s="76" t="s">
        <v>328</v>
      </c>
      <c r="C2288" s="123">
        <v>817.27</v>
      </c>
    </row>
    <row r="2289" spans="1:3" ht="15.75">
      <c r="A2289" s="74" t="s">
        <v>331</v>
      </c>
      <c r="B2289" s="76" t="s">
        <v>328</v>
      </c>
      <c r="C2289" s="123">
        <v>817.27</v>
      </c>
    </row>
    <row r="2290" spans="1:3" ht="47.25">
      <c r="A2290" s="76" t="s">
        <v>332</v>
      </c>
      <c r="B2290" s="76"/>
      <c r="C2290" s="76">
        <v>2</v>
      </c>
    </row>
    <row r="2291" spans="1:3" ht="15.75">
      <c r="A2291" s="79" t="s">
        <v>333</v>
      </c>
      <c r="B2291" s="498"/>
      <c r="C2291" s="498">
        <v>1</v>
      </c>
    </row>
    <row r="2292" spans="1:3" ht="15.75">
      <c r="A2292" s="78" t="s">
        <v>334</v>
      </c>
      <c r="B2292" s="498"/>
      <c r="C2292" s="498"/>
    </row>
    <row r="2293" spans="1:3" ht="15.75">
      <c r="A2293" s="76" t="s">
        <v>335</v>
      </c>
      <c r="B2293" s="76"/>
      <c r="C2293" s="76"/>
    </row>
    <row r="2294" spans="1:3" ht="31.5">
      <c r="A2294" s="76" t="s">
        <v>336</v>
      </c>
      <c r="B2294" s="76"/>
      <c r="C2294" s="76"/>
    </row>
    <row r="2295" spans="1:3" ht="47.25">
      <c r="A2295" s="86" t="s">
        <v>775</v>
      </c>
      <c r="B2295" s="123"/>
      <c r="C2295" s="123"/>
    </row>
    <row r="2296" spans="1:3" ht="31.5">
      <c r="A2296" s="123" t="s">
        <v>326</v>
      </c>
      <c r="B2296" s="123"/>
      <c r="C2296" s="123"/>
    </row>
    <row r="2297" spans="1:3" ht="15.75">
      <c r="A2297" s="122" t="s">
        <v>327</v>
      </c>
      <c r="B2297" s="123" t="s">
        <v>328</v>
      </c>
      <c r="C2297" s="123">
        <v>772.95</v>
      </c>
    </row>
    <row r="2298" spans="1:3" ht="15.75">
      <c r="A2298" s="122" t="s">
        <v>329</v>
      </c>
      <c r="B2298" s="123" t="s">
        <v>328</v>
      </c>
      <c r="C2298" s="123">
        <v>772.95</v>
      </c>
    </row>
    <row r="2299" spans="1:3" ht="15.75">
      <c r="A2299" s="122" t="s">
        <v>330</v>
      </c>
      <c r="B2299" s="123" t="s">
        <v>328</v>
      </c>
      <c r="C2299" s="123">
        <v>772.95</v>
      </c>
    </row>
    <row r="2300" spans="1:3" ht="15.75">
      <c r="A2300" s="122" t="s">
        <v>331</v>
      </c>
      <c r="B2300" s="123" t="s">
        <v>328</v>
      </c>
      <c r="C2300" s="123">
        <v>772.95</v>
      </c>
    </row>
    <row r="2301" spans="1:3" ht="47.25">
      <c r="A2301" s="123" t="s">
        <v>332</v>
      </c>
      <c r="B2301" s="123"/>
      <c r="C2301" s="123">
        <v>3</v>
      </c>
    </row>
    <row r="2302" spans="1:3" ht="15.75">
      <c r="A2302" s="124" t="s">
        <v>333</v>
      </c>
      <c r="B2302" s="498"/>
      <c r="C2302" s="498">
        <v>2</v>
      </c>
    </row>
    <row r="2303" spans="1:3" ht="15.75">
      <c r="A2303" s="125" t="s">
        <v>334</v>
      </c>
      <c r="B2303" s="498"/>
      <c r="C2303" s="498"/>
    </row>
    <row r="2304" spans="1:3" ht="15.75">
      <c r="A2304" s="123" t="s">
        <v>335</v>
      </c>
      <c r="B2304" s="123"/>
      <c r="C2304" s="123"/>
    </row>
    <row r="2305" spans="1:3" ht="31.5">
      <c r="A2305" s="123" t="s">
        <v>336</v>
      </c>
      <c r="B2305" s="123"/>
      <c r="C2305" s="123"/>
    </row>
    <row r="2306" spans="1:3" ht="47.25">
      <c r="A2306" s="86" t="s">
        <v>776</v>
      </c>
      <c r="B2306" s="76"/>
      <c r="C2306" s="76"/>
    </row>
    <row r="2307" spans="1:3" ht="31.5">
      <c r="A2307" s="76" t="s">
        <v>326</v>
      </c>
      <c r="B2307" s="76"/>
      <c r="C2307" s="76"/>
    </row>
    <row r="2308" spans="1:3" ht="15.75">
      <c r="A2308" s="74" t="s">
        <v>327</v>
      </c>
      <c r="B2308" s="76" t="s">
        <v>328</v>
      </c>
      <c r="C2308" s="76">
        <v>1010.16</v>
      </c>
    </row>
    <row r="2309" spans="1:3" ht="15.75">
      <c r="A2309" s="74" t="s">
        <v>329</v>
      </c>
      <c r="B2309" s="76" t="s">
        <v>328</v>
      </c>
      <c r="C2309" s="76">
        <v>1010.16</v>
      </c>
    </row>
    <row r="2310" spans="1:3" ht="15.75">
      <c r="A2310" s="74" t="s">
        <v>330</v>
      </c>
      <c r="B2310" s="76" t="s">
        <v>328</v>
      </c>
      <c r="C2310" s="76">
        <v>1010.16</v>
      </c>
    </row>
    <row r="2311" spans="1:3" ht="15.75">
      <c r="A2311" s="74" t="s">
        <v>331</v>
      </c>
      <c r="B2311" s="76" t="s">
        <v>328</v>
      </c>
      <c r="C2311" s="76">
        <v>1010.16</v>
      </c>
    </row>
    <row r="2312" spans="1:3" ht="47.25">
      <c r="A2312" s="76" t="s">
        <v>332</v>
      </c>
      <c r="B2312" s="76"/>
      <c r="C2312" s="76">
        <v>2</v>
      </c>
    </row>
    <row r="2313" spans="1:3" ht="15.75">
      <c r="A2313" s="79" t="s">
        <v>333</v>
      </c>
      <c r="B2313" s="498"/>
      <c r="C2313" s="498">
        <v>1</v>
      </c>
    </row>
    <row r="2314" spans="1:3" ht="15.75">
      <c r="A2314" s="78" t="s">
        <v>334</v>
      </c>
      <c r="B2314" s="498"/>
      <c r="C2314" s="498"/>
    </row>
    <row r="2315" spans="1:3" ht="15.75">
      <c r="A2315" s="76" t="s">
        <v>335</v>
      </c>
      <c r="B2315" s="76"/>
      <c r="C2315" s="76"/>
    </row>
    <row r="2316" spans="1:3" ht="31.5">
      <c r="A2316" s="76" t="s">
        <v>336</v>
      </c>
      <c r="B2316" s="76"/>
      <c r="C2316" s="76"/>
    </row>
    <row r="2317" spans="1:3" ht="47.25">
      <c r="A2317" s="86" t="s">
        <v>777</v>
      </c>
      <c r="B2317" s="123"/>
      <c r="C2317" s="123"/>
    </row>
    <row r="2318" spans="1:3" ht="31.5">
      <c r="A2318" s="123" t="s">
        <v>326</v>
      </c>
      <c r="B2318" s="123"/>
      <c r="C2318" s="123"/>
    </row>
    <row r="2319" spans="1:3" ht="15.75">
      <c r="A2319" s="122" t="s">
        <v>327</v>
      </c>
      <c r="B2319" s="123" t="s">
        <v>328</v>
      </c>
      <c r="C2319" s="123">
        <v>599.09</v>
      </c>
    </row>
    <row r="2320" spans="1:3" ht="15.75">
      <c r="A2320" s="122" t="s">
        <v>329</v>
      </c>
      <c r="B2320" s="123" t="s">
        <v>328</v>
      </c>
      <c r="C2320" s="123">
        <v>599.09</v>
      </c>
    </row>
    <row r="2321" spans="1:3" ht="15.75">
      <c r="A2321" s="122" t="s">
        <v>330</v>
      </c>
      <c r="B2321" s="123" t="s">
        <v>328</v>
      </c>
      <c r="C2321" s="123">
        <v>599.09</v>
      </c>
    </row>
    <row r="2322" spans="1:3" ht="15.75">
      <c r="A2322" s="122" t="s">
        <v>331</v>
      </c>
      <c r="B2322" s="123" t="s">
        <v>328</v>
      </c>
      <c r="C2322" s="123">
        <v>599.09</v>
      </c>
    </row>
    <row r="2323" spans="1:3" ht="47.25">
      <c r="A2323" s="123" t="s">
        <v>332</v>
      </c>
      <c r="B2323" s="123"/>
      <c r="C2323" s="123">
        <v>11</v>
      </c>
    </row>
    <row r="2324" spans="1:3" ht="15.75">
      <c r="A2324" s="124" t="s">
        <v>333</v>
      </c>
      <c r="B2324" s="498"/>
      <c r="C2324" s="498">
        <v>10</v>
      </c>
    </row>
    <row r="2325" spans="1:3" ht="15.75">
      <c r="A2325" s="125" t="s">
        <v>334</v>
      </c>
      <c r="B2325" s="498"/>
      <c r="C2325" s="498"/>
    </row>
    <row r="2326" spans="1:3" ht="15.75">
      <c r="A2326" s="123" t="s">
        <v>335</v>
      </c>
      <c r="B2326" s="123"/>
      <c r="C2326" s="123"/>
    </row>
    <row r="2327" spans="1:3" ht="31.5">
      <c r="A2327" s="123" t="s">
        <v>336</v>
      </c>
      <c r="B2327" s="123"/>
      <c r="C2327" s="123"/>
    </row>
    <row r="2328" spans="1:3" ht="47.25">
      <c r="A2328" s="86" t="s">
        <v>778</v>
      </c>
      <c r="B2328" s="76"/>
      <c r="C2328" s="76"/>
    </row>
    <row r="2329" spans="1:3" ht="31.5">
      <c r="A2329" s="76" t="s">
        <v>326</v>
      </c>
      <c r="B2329" s="76"/>
      <c r="C2329" s="76"/>
    </row>
    <row r="2330" spans="1:3" ht="15.75">
      <c r="A2330" s="74" t="s">
        <v>327</v>
      </c>
      <c r="B2330" s="76" t="s">
        <v>328</v>
      </c>
      <c r="C2330" s="76">
        <v>795.87</v>
      </c>
    </row>
    <row r="2331" spans="1:3" ht="15.75">
      <c r="A2331" s="74" t="s">
        <v>329</v>
      </c>
      <c r="B2331" s="76" t="s">
        <v>328</v>
      </c>
      <c r="C2331" s="76">
        <v>795.87</v>
      </c>
    </row>
    <row r="2332" spans="1:3" ht="15.75">
      <c r="A2332" s="74" t="s">
        <v>330</v>
      </c>
      <c r="B2332" s="76" t="s">
        <v>328</v>
      </c>
      <c r="C2332" s="76">
        <v>795.87</v>
      </c>
    </row>
    <row r="2333" spans="1:3" ht="15.75">
      <c r="A2333" s="74" t="s">
        <v>331</v>
      </c>
      <c r="B2333" s="76" t="s">
        <v>328</v>
      </c>
      <c r="C2333" s="76">
        <v>795.87</v>
      </c>
    </row>
    <row r="2334" spans="1:3" ht="47.25">
      <c r="A2334" s="76" t="s">
        <v>332</v>
      </c>
      <c r="B2334" s="76"/>
      <c r="C2334" s="76">
        <v>6</v>
      </c>
    </row>
    <row r="2335" spans="1:3" ht="15.75">
      <c r="A2335" s="79" t="s">
        <v>333</v>
      </c>
      <c r="B2335" s="498"/>
      <c r="C2335" s="498">
        <v>5</v>
      </c>
    </row>
    <row r="2336" spans="1:3" ht="15.75">
      <c r="A2336" s="78" t="s">
        <v>334</v>
      </c>
      <c r="B2336" s="498"/>
      <c r="C2336" s="498"/>
    </row>
    <row r="2337" spans="1:3" ht="15.75">
      <c r="A2337" s="76" t="s">
        <v>335</v>
      </c>
      <c r="B2337" s="76"/>
      <c r="C2337" s="76"/>
    </row>
    <row r="2338" spans="1:3" ht="31.5">
      <c r="A2338" s="76" t="s">
        <v>336</v>
      </c>
      <c r="B2338" s="76"/>
      <c r="C2338" s="76"/>
    </row>
    <row r="2339" spans="1:3" ht="47.25">
      <c r="A2339" s="86" t="s">
        <v>779</v>
      </c>
      <c r="B2339" s="76"/>
      <c r="C2339" s="76"/>
    </row>
    <row r="2340" spans="1:3" ht="31.5">
      <c r="A2340" s="76" t="s">
        <v>326</v>
      </c>
      <c r="B2340" s="76"/>
      <c r="C2340" s="76"/>
    </row>
    <row r="2341" spans="1:3" ht="15.75">
      <c r="A2341" s="74" t="s">
        <v>327</v>
      </c>
      <c r="B2341" s="76" t="s">
        <v>328</v>
      </c>
      <c r="C2341" s="76">
        <v>553.17</v>
      </c>
    </row>
    <row r="2342" spans="1:3" ht="15.75">
      <c r="A2342" s="74" t="s">
        <v>329</v>
      </c>
      <c r="B2342" s="76" t="s">
        <v>328</v>
      </c>
      <c r="C2342" s="76">
        <v>553.17</v>
      </c>
    </row>
    <row r="2343" spans="1:3" ht="15.75">
      <c r="A2343" s="74" t="s">
        <v>330</v>
      </c>
      <c r="B2343" s="76" t="s">
        <v>328</v>
      </c>
      <c r="C2343" s="76">
        <v>553.17</v>
      </c>
    </row>
    <row r="2344" spans="1:3" ht="15.75">
      <c r="A2344" s="74" t="s">
        <v>331</v>
      </c>
      <c r="B2344" s="76" t="s">
        <v>328</v>
      </c>
      <c r="C2344" s="76">
        <v>553.17</v>
      </c>
    </row>
    <row r="2345" spans="1:3" ht="47.25">
      <c r="A2345" s="76" t="s">
        <v>332</v>
      </c>
      <c r="B2345" s="76"/>
      <c r="C2345" s="76">
        <v>3</v>
      </c>
    </row>
    <row r="2346" spans="1:3" ht="15.75">
      <c r="A2346" s="79" t="s">
        <v>333</v>
      </c>
      <c r="B2346" s="498"/>
      <c r="C2346" s="498">
        <v>2</v>
      </c>
    </row>
    <row r="2347" spans="1:3" ht="15.75">
      <c r="A2347" s="78" t="s">
        <v>334</v>
      </c>
      <c r="B2347" s="498"/>
      <c r="C2347" s="498"/>
    </row>
    <row r="2348" spans="1:3" ht="15.75">
      <c r="A2348" s="76" t="s">
        <v>335</v>
      </c>
      <c r="B2348" s="76"/>
      <c r="C2348" s="76"/>
    </row>
    <row r="2349" spans="1:3" ht="31.5">
      <c r="A2349" s="76" t="s">
        <v>336</v>
      </c>
      <c r="B2349" s="76"/>
      <c r="C2349" s="76"/>
    </row>
    <row r="2350" spans="1:3" ht="47.25">
      <c r="A2350" s="86" t="s">
        <v>780</v>
      </c>
      <c r="B2350" s="123"/>
      <c r="C2350" s="123"/>
    </row>
    <row r="2351" spans="1:3" ht="31.5">
      <c r="A2351" s="123" t="s">
        <v>326</v>
      </c>
      <c r="B2351" s="123"/>
      <c r="C2351" s="123"/>
    </row>
    <row r="2352" spans="1:3" ht="15.75">
      <c r="A2352" s="122" t="s">
        <v>327</v>
      </c>
      <c r="B2352" s="123" t="s">
        <v>328</v>
      </c>
      <c r="C2352" s="123">
        <v>965.49</v>
      </c>
    </row>
    <row r="2353" spans="1:3" ht="15.75">
      <c r="A2353" s="122" t="s">
        <v>329</v>
      </c>
      <c r="B2353" s="123" t="s">
        <v>328</v>
      </c>
      <c r="C2353" s="123">
        <v>965.49</v>
      </c>
    </row>
    <row r="2354" spans="1:3" ht="15.75">
      <c r="A2354" s="122" t="s">
        <v>330</v>
      </c>
      <c r="B2354" s="123" t="s">
        <v>328</v>
      </c>
      <c r="C2354" s="123">
        <v>965.49</v>
      </c>
    </row>
    <row r="2355" spans="1:3" ht="15.75">
      <c r="A2355" s="122" t="s">
        <v>331</v>
      </c>
      <c r="B2355" s="123" t="s">
        <v>328</v>
      </c>
      <c r="C2355" s="123">
        <v>965.49</v>
      </c>
    </row>
    <row r="2356" spans="1:3" ht="47.25">
      <c r="A2356" s="123" t="s">
        <v>332</v>
      </c>
      <c r="B2356" s="123"/>
      <c r="C2356" s="123">
        <v>4</v>
      </c>
    </row>
    <row r="2357" spans="1:3" ht="15.75">
      <c r="A2357" s="124" t="s">
        <v>333</v>
      </c>
      <c r="B2357" s="498"/>
      <c r="C2357" s="498">
        <v>3</v>
      </c>
    </row>
    <row r="2358" spans="1:3" ht="15.75">
      <c r="A2358" s="125" t="s">
        <v>334</v>
      </c>
      <c r="B2358" s="498"/>
      <c r="C2358" s="498"/>
    </row>
    <row r="2359" spans="1:3" ht="15.75">
      <c r="A2359" s="123" t="s">
        <v>335</v>
      </c>
      <c r="B2359" s="123"/>
      <c r="C2359" s="123"/>
    </row>
    <row r="2360" spans="1:3" ht="31.5">
      <c r="A2360" s="123" t="s">
        <v>336</v>
      </c>
      <c r="B2360" s="123"/>
      <c r="C2360" s="123"/>
    </row>
    <row r="2361" spans="1:3" ht="31.5">
      <c r="A2361" s="86" t="s">
        <v>781</v>
      </c>
      <c r="B2361" s="123"/>
      <c r="C2361" s="123"/>
    </row>
    <row r="2362" spans="1:3" ht="31.5">
      <c r="A2362" s="123" t="s">
        <v>326</v>
      </c>
      <c r="B2362" s="123"/>
      <c r="C2362" s="123"/>
    </row>
    <row r="2363" spans="1:3" ht="15.75">
      <c r="A2363" s="122" t="s">
        <v>327</v>
      </c>
      <c r="B2363" s="123" t="s">
        <v>340</v>
      </c>
      <c r="C2363" s="123">
        <v>574.06</v>
      </c>
    </row>
    <row r="2364" spans="1:3" ht="15.75">
      <c r="A2364" s="122" t="s">
        <v>329</v>
      </c>
      <c r="B2364" s="123" t="s">
        <v>340</v>
      </c>
      <c r="C2364" s="123">
        <v>574.06</v>
      </c>
    </row>
    <row r="2365" spans="1:3" ht="15.75">
      <c r="A2365" s="122" t="s">
        <v>330</v>
      </c>
      <c r="B2365" s="123" t="s">
        <v>340</v>
      </c>
      <c r="C2365" s="123">
        <v>574.06</v>
      </c>
    </row>
    <row r="2366" spans="1:3" ht="15.75">
      <c r="A2366" s="122" t="s">
        <v>331</v>
      </c>
      <c r="B2366" s="123" t="s">
        <v>340</v>
      </c>
      <c r="C2366" s="123">
        <v>574.06</v>
      </c>
    </row>
    <row r="2367" spans="1:3" ht="47.25">
      <c r="A2367" s="123" t="s">
        <v>332</v>
      </c>
      <c r="B2367" s="123"/>
      <c r="C2367" s="123">
        <v>2</v>
      </c>
    </row>
    <row r="2368" spans="1:3" ht="15.75">
      <c r="A2368" s="124" t="s">
        <v>333</v>
      </c>
      <c r="B2368" s="498"/>
      <c r="C2368" s="498">
        <v>1</v>
      </c>
    </row>
    <row r="2369" spans="1:3" ht="15.75">
      <c r="A2369" s="125" t="s">
        <v>334</v>
      </c>
      <c r="B2369" s="498"/>
      <c r="C2369" s="498"/>
    </row>
    <row r="2370" spans="1:3" ht="15.75">
      <c r="A2370" s="123" t="s">
        <v>335</v>
      </c>
      <c r="B2370" s="123"/>
      <c r="C2370" s="123"/>
    </row>
    <row r="2371" spans="1:3" ht="31.5">
      <c r="A2371" s="123" t="s">
        <v>336</v>
      </c>
      <c r="B2371" s="123"/>
      <c r="C2371" s="123"/>
    </row>
    <row r="2372" spans="1:3" ht="63">
      <c r="A2372" s="86" t="s">
        <v>782</v>
      </c>
      <c r="B2372" s="76"/>
      <c r="C2372" s="76"/>
    </row>
    <row r="2373" spans="1:3" ht="31.5">
      <c r="A2373" s="76" t="s">
        <v>326</v>
      </c>
      <c r="B2373" s="76"/>
      <c r="C2373" s="76"/>
    </row>
    <row r="2374" spans="1:3" ht="47.25">
      <c r="A2374" s="74" t="s">
        <v>327</v>
      </c>
      <c r="B2374" s="76" t="s">
        <v>385</v>
      </c>
      <c r="C2374" s="76">
        <v>155.74</v>
      </c>
    </row>
    <row r="2375" spans="1:3" ht="47.25">
      <c r="A2375" s="74" t="s">
        <v>329</v>
      </c>
      <c r="B2375" s="76" t="s">
        <v>385</v>
      </c>
      <c r="C2375" s="76">
        <v>155.74</v>
      </c>
    </row>
    <row r="2376" spans="1:3" ht="47.25">
      <c r="A2376" s="74" t="s">
        <v>330</v>
      </c>
      <c r="B2376" s="76" t="s">
        <v>385</v>
      </c>
      <c r="C2376" s="76">
        <v>155.74</v>
      </c>
    </row>
    <row r="2377" spans="1:3" ht="47.25">
      <c r="A2377" s="74" t="s">
        <v>331</v>
      </c>
      <c r="B2377" s="76" t="s">
        <v>385</v>
      </c>
      <c r="C2377" s="76">
        <v>155.74</v>
      </c>
    </row>
    <row r="2378" spans="1:3" ht="47.25">
      <c r="A2378" s="76" t="s">
        <v>332</v>
      </c>
      <c r="B2378" s="76"/>
      <c r="C2378" s="76">
        <v>2</v>
      </c>
    </row>
    <row r="2379" spans="1:3" ht="15.75">
      <c r="A2379" s="79" t="s">
        <v>333</v>
      </c>
      <c r="B2379" s="498"/>
      <c r="C2379" s="498">
        <v>2</v>
      </c>
    </row>
    <row r="2380" spans="1:3" ht="15.75">
      <c r="A2380" s="78" t="s">
        <v>334</v>
      </c>
      <c r="B2380" s="498"/>
      <c r="C2380" s="498"/>
    </row>
    <row r="2381" spans="1:3" ht="15.75">
      <c r="A2381" s="76" t="s">
        <v>335</v>
      </c>
      <c r="B2381" s="76"/>
      <c r="C2381" s="76"/>
    </row>
    <row r="2382" spans="1:3" ht="31.5">
      <c r="A2382" s="76" t="s">
        <v>336</v>
      </c>
      <c r="B2382" s="76"/>
      <c r="C2382" s="76"/>
    </row>
    <row r="2383" spans="1:3" ht="31.5">
      <c r="A2383" s="86" t="s">
        <v>783</v>
      </c>
      <c r="B2383" s="123"/>
      <c r="C2383" s="123"/>
    </row>
    <row r="2384" spans="1:3" ht="31.5">
      <c r="A2384" s="123" t="s">
        <v>326</v>
      </c>
      <c r="B2384" s="123"/>
      <c r="C2384" s="123"/>
    </row>
    <row r="2385" spans="1:3" ht="15.75">
      <c r="A2385" s="122" t="s">
        <v>327</v>
      </c>
      <c r="B2385" s="123" t="s">
        <v>340</v>
      </c>
      <c r="C2385" s="123">
        <v>549.63</v>
      </c>
    </row>
    <row r="2386" spans="1:3" ht="15.75">
      <c r="A2386" s="122" t="s">
        <v>329</v>
      </c>
      <c r="B2386" s="123" t="s">
        <v>340</v>
      </c>
      <c r="C2386" s="123">
        <v>549.63</v>
      </c>
    </row>
    <row r="2387" spans="1:3" ht="15.75">
      <c r="A2387" s="122" t="s">
        <v>330</v>
      </c>
      <c r="B2387" s="123" t="s">
        <v>340</v>
      </c>
      <c r="C2387" s="123">
        <v>549.63</v>
      </c>
    </row>
    <row r="2388" spans="1:3" ht="15.75">
      <c r="A2388" s="122" t="s">
        <v>331</v>
      </c>
      <c r="B2388" s="123" t="s">
        <v>340</v>
      </c>
      <c r="C2388" s="123">
        <v>549.63</v>
      </c>
    </row>
    <row r="2389" spans="1:3" ht="47.25">
      <c r="A2389" s="123" t="s">
        <v>332</v>
      </c>
      <c r="B2389" s="123"/>
      <c r="C2389" s="123">
        <v>12</v>
      </c>
    </row>
    <row r="2390" spans="1:3" ht="15.75">
      <c r="A2390" s="124" t="s">
        <v>333</v>
      </c>
      <c r="B2390" s="498"/>
      <c r="C2390" s="498">
        <v>11</v>
      </c>
    </row>
    <row r="2391" spans="1:3" ht="15.75">
      <c r="A2391" s="125" t="s">
        <v>334</v>
      </c>
      <c r="B2391" s="498"/>
      <c r="C2391" s="498"/>
    </row>
    <row r="2392" spans="1:3" ht="15.75">
      <c r="A2392" s="123" t="s">
        <v>335</v>
      </c>
      <c r="B2392" s="123"/>
      <c r="C2392" s="123"/>
    </row>
    <row r="2393" spans="1:3" ht="31.5">
      <c r="A2393" s="123" t="s">
        <v>336</v>
      </c>
      <c r="B2393" s="123"/>
      <c r="C2393" s="123"/>
    </row>
    <row r="2394" spans="1:3" ht="15.75">
      <c r="A2394" s="86" t="s">
        <v>784</v>
      </c>
      <c r="B2394" s="76"/>
      <c r="C2394" s="76"/>
    </row>
    <row r="2395" spans="1:3" ht="31.5">
      <c r="A2395" s="76" t="s">
        <v>326</v>
      </c>
      <c r="B2395" s="76"/>
      <c r="C2395" s="76"/>
    </row>
    <row r="2396" spans="1:3" ht="15.75">
      <c r="A2396" s="74" t="s">
        <v>327</v>
      </c>
      <c r="B2396" s="76" t="s">
        <v>340</v>
      </c>
      <c r="C2396" s="76">
        <v>41.14</v>
      </c>
    </row>
    <row r="2397" spans="1:3" ht="15.75">
      <c r="A2397" s="74" t="s">
        <v>329</v>
      </c>
      <c r="B2397" s="76" t="s">
        <v>340</v>
      </c>
      <c r="C2397" s="76">
        <v>41.14</v>
      </c>
    </row>
    <row r="2398" spans="1:3" ht="15.75">
      <c r="A2398" s="74" t="s">
        <v>330</v>
      </c>
      <c r="B2398" s="76" t="s">
        <v>340</v>
      </c>
      <c r="C2398" s="76">
        <v>41.14</v>
      </c>
    </row>
    <row r="2399" spans="1:3" ht="15.75">
      <c r="A2399" s="74" t="s">
        <v>331</v>
      </c>
      <c r="B2399" s="76" t="s">
        <v>340</v>
      </c>
      <c r="C2399" s="76">
        <v>41.14</v>
      </c>
    </row>
    <row r="2400" spans="1:3" ht="47.25">
      <c r="A2400" s="76" t="s">
        <v>332</v>
      </c>
      <c r="B2400" s="76"/>
      <c r="C2400" s="76">
        <v>2</v>
      </c>
    </row>
    <row r="2401" spans="1:3" ht="15.75">
      <c r="A2401" s="79" t="s">
        <v>333</v>
      </c>
      <c r="B2401" s="498"/>
      <c r="C2401" s="498">
        <v>2</v>
      </c>
    </row>
    <row r="2402" spans="1:3" ht="15.75">
      <c r="A2402" s="78" t="s">
        <v>334</v>
      </c>
      <c r="B2402" s="498"/>
      <c r="C2402" s="498"/>
    </row>
    <row r="2403" spans="1:3" ht="15.75">
      <c r="A2403" s="76" t="s">
        <v>335</v>
      </c>
      <c r="B2403" s="76"/>
      <c r="C2403" s="76"/>
    </row>
    <row r="2404" spans="1:3" ht="31.5">
      <c r="A2404" s="76" t="s">
        <v>336</v>
      </c>
      <c r="B2404" s="76"/>
      <c r="C2404" s="76"/>
    </row>
    <row r="2405" spans="1:3" ht="15.75">
      <c r="A2405" s="123"/>
      <c r="B2405" s="123"/>
      <c r="C2405" s="123"/>
    </row>
    <row r="2406" spans="1:3" ht="31.5">
      <c r="A2406" s="86" t="s">
        <v>785</v>
      </c>
      <c r="B2406" s="123"/>
      <c r="C2406" s="123"/>
    </row>
    <row r="2407" spans="1:3" ht="31.5">
      <c r="A2407" s="123" t="s">
        <v>326</v>
      </c>
      <c r="B2407" s="123"/>
      <c r="C2407" s="123"/>
    </row>
    <row r="2408" spans="1:3" ht="15.75">
      <c r="A2408" s="122" t="s">
        <v>327</v>
      </c>
      <c r="B2408" s="123" t="s">
        <v>328</v>
      </c>
      <c r="C2408" s="123">
        <v>1342.99</v>
      </c>
    </row>
    <row r="2409" spans="1:3" ht="15.75">
      <c r="A2409" s="122" t="s">
        <v>329</v>
      </c>
      <c r="B2409" s="123" t="s">
        <v>328</v>
      </c>
      <c r="C2409" s="123">
        <v>1342.99</v>
      </c>
    </row>
    <row r="2410" spans="1:3" ht="15.75">
      <c r="A2410" s="122" t="s">
        <v>330</v>
      </c>
      <c r="B2410" s="123" t="s">
        <v>328</v>
      </c>
      <c r="C2410" s="123">
        <v>1342.99</v>
      </c>
    </row>
    <row r="2411" spans="1:3" ht="15.75">
      <c r="A2411" s="122" t="s">
        <v>331</v>
      </c>
      <c r="B2411" s="123" t="s">
        <v>328</v>
      </c>
      <c r="C2411" s="123">
        <v>1342.99</v>
      </c>
    </row>
    <row r="2412" spans="1:3" ht="47.25">
      <c r="A2412" s="123" t="s">
        <v>332</v>
      </c>
      <c r="B2412" s="123"/>
      <c r="C2412" s="123">
        <v>1</v>
      </c>
    </row>
    <row r="2413" spans="1:3" ht="15.75">
      <c r="A2413" s="124" t="s">
        <v>333</v>
      </c>
      <c r="B2413" s="498"/>
      <c r="C2413" s="498">
        <v>1</v>
      </c>
    </row>
    <row r="2414" spans="1:3" ht="15.75">
      <c r="A2414" s="125" t="s">
        <v>334</v>
      </c>
      <c r="B2414" s="498"/>
      <c r="C2414" s="498"/>
    </row>
    <row r="2415" spans="1:3" ht="15.75">
      <c r="A2415" s="123" t="s">
        <v>335</v>
      </c>
      <c r="B2415" s="123"/>
      <c r="C2415" s="123"/>
    </row>
    <row r="2416" spans="1:3" ht="31.5">
      <c r="A2416" s="123" t="s">
        <v>336</v>
      </c>
      <c r="B2416" s="123"/>
      <c r="C2416" s="123"/>
    </row>
    <row r="2417" spans="1:3" ht="47.25">
      <c r="A2417" s="86" t="s">
        <v>786</v>
      </c>
      <c r="B2417" s="123"/>
      <c r="C2417" s="123"/>
    </row>
    <row r="2418" spans="1:3" ht="31.5">
      <c r="A2418" s="123" t="s">
        <v>326</v>
      </c>
      <c r="B2418" s="123"/>
      <c r="C2418" s="123"/>
    </row>
    <row r="2419" spans="1:3" ht="15.75">
      <c r="A2419" s="122" t="s">
        <v>327</v>
      </c>
      <c r="B2419" s="123" t="s">
        <v>328</v>
      </c>
      <c r="C2419" s="123">
        <v>728.97</v>
      </c>
    </row>
    <row r="2420" spans="1:3" ht="15.75">
      <c r="A2420" s="122" t="s">
        <v>329</v>
      </c>
      <c r="B2420" s="123" t="s">
        <v>328</v>
      </c>
      <c r="C2420" s="123">
        <v>728.97</v>
      </c>
    </row>
    <row r="2421" spans="1:3" ht="15.75">
      <c r="A2421" s="122" t="s">
        <v>330</v>
      </c>
      <c r="B2421" s="123" t="s">
        <v>328</v>
      </c>
      <c r="C2421" s="123">
        <v>728.97</v>
      </c>
    </row>
    <row r="2422" spans="1:3" ht="15.75">
      <c r="A2422" s="122" t="s">
        <v>331</v>
      </c>
      <c r="B2422" s="123" t="s">
        <v>328</v>
      </c>
      <c r="C2422" s="123">
        <v>728.97</v>
      </c>
    </row>
    <row r="2423" spans="1:3" ht="47.25">
      <c r="A2423" s="123" t="s">
        <v>332</v>
      </c>
      <c r="B2423" s="123"/>
      <c r="C2423" s="123">
        <v>1</v>
      </c>
    </row>
    <row r="2424" spans="1:3" ht="15.75">
      <c r="A2424" s="124" t="s">
        <v>333</v>
      </c>
      <c r="B2424" s="498"/>
      <c r="C2424" s="498">
        <v>1</v>
      </c>
    </row>
    <row r="2425" spans="1:3" ht="15.75">
      <c r="A2425" s="125" t="s">
        <v>334</v>
      </c>
      <c r="B2425" s="498"/>
      <c r="C2425" s="498"/>
    </row>
    <row r="2426" spans="1:3" ht="15.75">
      <c r="A2426" s="123" t="s">
        <v>335</v>
      </c>
      <c r="B2426" s="123"/>
      <c r="C2426" s="123"/>
    </row>
    <row r="2427" spans="1:3" ht="31.5">
      <c r="A2427" s="123" t="s">
        <v>336</v>
      </c>
      <c r="B2427" s="123"/>
      <c r="C2427" s="123"/>
    </row>
    <row r="2428" spans="1:3" ht="15.75">
      <c r="A2428" s="123"/>
      <c r="B2428" s="123"/>
      <c r="C2428" s="123"/>
    </row>
    <row r="2429" spans="1:3" ht="31.5">
      <c r="A2429" s="87" t="s">
        <v>787</v>
      </c>
      <c r="B2429" s="76"/>
      <c r="C2429" s="76"/>
    </row>
    <row r="2430" spans="1:3" ht="31.5">
      <c r="A2430" s="76" t="s">
        <v>326</v>
      </c>
      <c r="B2430" s="76"/>
      <c r="C2430" s="76"/>
    </row>
    <row r="2431" spans="1:3" ht="15.75">
      <c r="A2431" s="74" t="s">
        <v>327</v>
      </c>
      <c r="B2431" s="76" t="s">
        <v>340</v>
      </c>
      <c r="C2431" s="76">
        <v>267.84</v>
      </c>
    </row>
    <row r="2432" spans="1:3" ht="15.75">
      <c r="A2432" s="74" t="s">
        <v>329</v>
      </c>
      <c r="B2432" s="76" t="s">
        <v>340</v>
      </c>
      <c r="C2432" s="76">
        <v>267.84</v>
      </c>
    </row>
    <row r="2433" spans="1:3" ht="15.75">
      <c r="A2433" s="74" t="s">
        <v>330</v>
      </c>
      <c r="B2433" s="76" t="s">
        <v>340</v>
      </c>
      <c r="C2433" s="76">
        <v>267.84</v>
      </c>
    </row>
    <row r="2434" spans="1:3" ht="15.75">
      <c r="A2434" s="74" t="s">
        <v>331</v>
      </c>
      <c r="B2434" s="76" t="s">
        <v>340</v>
      </c>
      <c r="C2434" s="76">
        <v>267.84</v>
      </c>
    </row>
    <row r="2435" spans="1:3" ht="47.25">
      <c r="A2435" s="76" t="s">
        <v>332</v>
      </c>
      <c r="B2435" s="76"/>
      <c r="C2435" s="76">
        <v>2</v>
      </c>
    </row>
    <row r="2436" spans="1:3" ht="15.75">
      <c r="A2436" s="79" t="s">
        <v>333</v>
      </c>
      <c r="B2436" s="498"/>
      <c r="C2436" s="498">
        <v>2</v>
      </c>
    </row>
    <row r="2437" spans="1:3" ht="15.75">
      <c r="A2437" s="78" t="s">
        <v>334</v>
      </c>
      <c r="B2437" s="498"/>
      <c r="C2437" s="498"/>
    </row>
    <row r="2438" spans="1:3" ht="15.75">
      <c r="A2438" s="76" t="s">
        <v>335</v>
      </c>
      <c r="B2438" s="76"/>
      <c r="C2438" s="76"/>
    </row>
    <row r="2439" spans="1:3" ht="31.5">
      <c r="A2439" s="76" t="s">
        <v>336</v>
      </c>
      <c r="B2439" s="76"/>
      <c r="C2439" s="76"/>
    </row>
    <row r="2440" spans="1:3" ht="31.5">
      <c r="A2440" s="86" t="s">
        <v>788</v>
      </c>
      <c r="B2440" s="76"/>
      <c r="C2440" s="76"/>
    </row>
    <row r="2441" spans="1:3" ht="31.5">
      <c r="A2441" s="76" t="s">
        <v>326</v>
      </c>
      <c r="B2441" s="76"/>
      <c r="C2441" s="76"/>
    </row>
    <row r="2442" spans="1:3" ht="15.75">
      <c r="A2442" s="74" t="s">
        <v>327</v>
      </c>
      <c r="B2442" s="76" t="s">
        <v>340</v>
      </c>
      <c r="C2442" s="76">
        <v>974.65</v>
      </c>
    </row>
    <row r="2443" spans="1:3" ht="15.75">
      <c r="A2443" s="74" t="s">
        <v>329</v>
      </c>
      <c r="B2443" s="76" t="s">
        <v>340</v>
      </c>
      <c r="C2443" s="76">
        <v>974.65</v>
      </c>
    </row>
    <row r="2444" spans="1:3" ht="15.75">
      <c r="A2444" s="74" t="s">
        <v>330</v>
      </c>
      <c r="B2444" s="76" t="s">
        <v>340</v>
      </c>
      <c r="C2444" s="76">
        <v>974.65</v>
      </c>
    </row>
    <row r="2445" spans="1:3" ht="15.75">
      <c r="A2445" s="74" t="s">
        <v>331</v>
      </c>
      <c r="B2445" s="76" t="s">
        <v>340</v>
      </c>
      <c r="C2445" s="76">
        <v>974.65</v>
      </c>
    </row>
    <row r="2446" spans="1:3" ht="47.25">
      <c r="A2446" s="76" t="s">
        <v>332</v>
      </c>
      <c r="B2446" s="76"/>
      <c r="C2446" s="76">
        <v>3</v>
      </c>
    </row>
    <row r="2447" spans="1:3" ht="15.75">
      <c r="A2447" s="79" t="s">
        <v>333</v>
      </c>
      <c r="B2447" s="498"/>
      <c r="C2447" s="498">
        <v>3</v>
      </c>
    </row>
    <row r="2448" spans="1:3" ht="15.75">
      <c r="A2448" s="78" t="s">
        <v>334</v>
      </c>
      <c r="B2448" s="498"/>
      <c r="C2448" s="498"/>
    </row>
    <row r="2449" spans="1:3" ht="15.75">
      <c r="A2449" s="76" t="s">
        <v>335</v>
      </c>
      <c r="B2449" s="76"/>
      <c r="C2449" s="76"/>
    </row>
    <row r="2450" spans="1:3" ht="31.5">
      <c r="A2450" s="76" t="s">
        <v>336</v>
      </c>
      <c r="B2450" s="76"/>
      <c r="C2450" s="76"/>
    </row>
    <row r="2451" spans="1:3" ht="15.75">
      <c r="A2451" s="86" t="s">
        <v>789</v>
      </c>
      <c r="B2451" s="76"/>
      <c r="C2451" s="76"/>
    </row>
    <row r="2452" spans="1:3" ht="31.5">
      <c r="A2452" s="76" t="s">
        <v>326</v>
      </c>
      <c r="B2452" s="76"/>
      <c r="C2452" s="76"/>
    </row>
    <row r="2453" spans="1:3" ht="15.75">
      <c r="A2453" s="74" t="s">
        <v>327</v>
      </c>
      <c r="B2453" s="76" t="s">
        <v>328</v>
      </c>
      <c r="C2453" s="76">
        <v>88.82</v>
      </c>
    </row>
    <row r="2454" spans="1:3" ht="15.75">
      <c r="A2454" s="74" t="s">
        <v>329</v>
      </c>
      <c r="B2454" s="76" t="s">
        <v>328</v>
      </c>
      <c r="C2454" s="76">
        <v>88.82</v>
      </c>
    </row>
    <row r="2455" spans="1:3" ht="15.75">
      <c r="A2455" s="74" t="s">
        <v>330</v>
      </c>
      <c r="B2455" s="76" t="s">
        <v>328</v>
      </c>
      <c r="C2455" s="76">
        <v>88.82</v>
      </c>
    </row>
    <row r="2456" spans="1:3" ht="15.75">
      <c r="A2456" s="74" t="s">
        <v>331</v>
      </c>
      <c r="B2456" s="76" t="s">
        <v>328</v>
      </c>
      <c r="C2456" s="76">
        <v>88.82</v>
      </c>
    </row>
    <row r="2457" spans="1:3" ht="47.25">
      <c r="A2457" s="76" t="s">
        <v>332</v>
      </c>
      <c r="B2457" s="76"/>
      <c r="C2457" s="76">
        <v>1</v>
      </c>
    </row>
    <row r="2458" spans="1:3" ht="15.75">
      <c r="A2458" s="79" t="s">
        <v>333</v>
      </c>
      <c r="B2458" s="498"/>
      <c r="C2458" s="498">
        <v>1</v>
      </c>
    </row>
    <row r="2459" spans="1:3" ht="15.75">
      <c r="A2459" s="78" t="s">
        <v>334</v>
      </c>
      <c r="B2459" s="498"/>
      <c r="C2459" s="498"/>
    </row>
    <row r="2460" spans="1:3" ht="15.75">
      <c r="A2460" s="76" t="s">
        <v>335</v>
      </c>
      <c r="B2460" s="76"/>
      <c r="C2460" s="76"/>
    </row>
    <row r="2461" spans="1:3" ht="31.5">
      <c r="A2461" s="76" t="s">
        <v>336</v>
      </c>
      <c r="B2461" s="76"/>
      <c r="C2461" s="76"/>
    </row>
    <row r="2462" spans="1:3" ht="31.5">
      <c r="A2462" s="86" t="s">
        <v>790</v>
      </c>
      <c r="B2462" s="123"/>
      <c r="C2462" s="123"/>
    </row>
    <row r="2463" spans="1:3" ht="31.5">
      <c r="A2463" s="123" t="s">
        <v>326</v>
      </c>
      <c r="B2463" s="123"/>
      <c r="C2463" s="123"/>
    </row>
    <row r="2464" spans="1:3" ht="15.75">
      <c r="A2464" s="122" t="s">
        <v>327</v>
      </c>
      <c r="B2464" s="123" t="s">
        <v>340</v>
      </c>
      <c r="C2464" s="123">
        <v>821.62</v>
      </c>
    </row>
    <row r="2465" spans="1:3" ht="15.75">
      <c r="A2465" s="122" t="s">
        <v>329</v>
      </c>
      <c r="B2465" s="123" t="s">
        <v>340</v>
      </c>
      <c r="C2465" s="123">
        <v>821.62</v>
      </c>
    </row>
    <row r="2466" spans="1:3" ht="15.75">
      <c r="A2466" s="122" t="s">
        <v>330</v>
      </c>
      <c r="B2466" s="123" t="s">
        <v>340</v>
      </c>
      <c r="C2466" s="123">
        <v>821.62</v>
      </c>
    </row>
    <row r="2467" spans="1:3" ht="15.75">
      <c r="A2467" s="122" t="s">
        <v>331</v>
      </c>
      <c r="B2467" s="123" t="s">
        <v>340</v>
      </c>
      <c r="C2467" s="123">
        <v>821.62</v>
      </c>
    </row>
    <row r="2468" spans="1:3" ht="47.25">
      <c r="A2468" s="123" t="s">
        <v>332</v>
      </c>
      <c r="B2468" s="123"/>
      <c r="C2468" s="123">
        <v>5</v>
      </c>
    </row>
    <row r="2469" spans="1:3" ht="15.75">
      <c r="A2469" s="124" t="s">
        <v>333</v>
      </c>
      <c r="B2469" s="498"/>
      <c r="C2469" s="498">
        <v>4</v>
      </c>
    </row>
    <row r="2470" spans="1:3" ht="15.75">
      <c r="A2470" s="125" t="s">
        <v>334</v>
      </c>
      <c r="B2470" s="498"/>
      <c r="C2470" s="498"/>
    </row>
    <row r="2471" spans="1:3" ht="15.75">
      <c r="A2471" s="123" t="s">
        <v>335</v>
      </c>
      <c r="B2471" s="123"/>
      <c r="C2471" s="123"/>
    </row>
    <row r="2472" spans="1:3" ht="31.5">
      <c r="A2472" s="123" t="s">
        <v>336</v>
      </c>
      <c r="B2472" s="123"/>
      <c r="C2472" s="123"/>
    </row>
    <row r="2473" spans="1:3" ht="31.5">
      <c r="A2473" s="86" t="s">
        <v>791</v>
      </c>
      <c r="B2473" s="123"/>
      <c r="C2473" s="123"/>
    </row>
    <row r="2474" spans="1:3" ht="31.5">
      <c r="A2474" s="123" t="s">
        <v>326</v>
      </c>
      <c r="B2474" s="123"/>
      <c r="C2474" s="123"/>
    </row>
    <row r="2475" spans="1:3" ht="15.75">
      <c r="A2475" s="122" t="s">
        <v>327</v>
      </c>
      <c r="B2475" s="123" t="s">
        <v>340</v>
      </c>
      <c r="C2475" s="123">
        <v>838.05</v>
      </c>
    </row>
    <row r="2476" spans="1:3" ht="15.75">
      <c r="A2476" s="122" t="s">
        <v>329</v>
      </c>
      <c r="B2476" s="123" t="s">
        <v>340</v>
      </c>
      <c r="C2476" s="123">
        <v>838.05</v>
      </c>
    </row>
    <row r="2477" spans="1:3" ht="15.75">
      <c r="A2477" s="122" t="s">
        <v>330</v>
      </c>
      <c r="B2477" s="123" t="s">
        <v>340</v>
      </c>
      <c r="C2477" s="123">
        <v>838.05</v>
      </c>
    </row>
    <row r="2478" spans="1:3" ht="15.75">
      <c r="A2478" s="122" t="s">
        <v>331</v>
      </c>
      <c r="B2478" s="123" t="s">
        <v>340</v>
      </c>
      <c r="C2478" s="123">
        <v>838.05</v>
      </c>
    </row>
    <row r="2479" spans="1:3" ht="47.25">
      <c r="A2479" s="123" t="s">
        <v>332</v>
      </c>
      <c r="B2479" s="123"/>
      <c r="C2479" s="123">
        <v>10</v>
      </c>
    </row>
    <row r="2480" spans="1:3" ht="15.75">
      <c r="A2480" s="124" t="s">
        <v>333</v>
      </c>
      <c r="B2480" s="498"/>
      <c r="C2480" s="498">
        <v>9</v>
      </c>
    </row>
    <row r="2481" spans="1:3" ht="15.75">
      <c r="A2481" s="125" t="s">
        <v>334</v>
      </c>
      <c r="B2481" s="498"/>
      <c r="C2481" s="498"/>
    </row>
    <row r="2482" spans="1:3" ht="15.75">
      <c r="A2482" s="123" t="s">
        <v>335</v>
      </c>
      <c r="B2482" s="123"/>
      <c r="C2482" s="123"/>
    </row>
    <row r="2483" spans="1:3" ht="31.5">
      <c r="A2483" s="123" t="s">
        <v>336</v>
      </c>
      <c r="B2483" s="123"/>
      <c r="C2483" s="123"/>
    </row>
    <row r="2484" spans="1:3" ht="31.5">
      <c r="A2484" s="86" t="s">
        <v>792</v>
      </c>
      <c r="B2484" s="76"/>
      <c r="C2484" s="76"/>
    </row>
    <row r="2485" spans="1:3" ht="31.5">
      <c r="A2485" s="76" t="s">
        <v>326</v>
      </c>
      <c r="B2485" s="76"/>
      <c r="C2485" s="76"/>
    </row>
    <row r="2486" spans="1:3" ht="15.75">
      <c r="A2486" s="74" t="s">
        <v>327</v>
      </c>
      <c r="B2486" s="76" t="s">
        <v>340</v>
      </c>
      <c r="C2486" s="76">
        <v>653.67</v>
      </c>
    </row>
    <row r="2487" spans="1:3" ht="15.75">
      <c r="A2487" s="74" t="s">
        <v>329</v>
      </c>
      <c r="B2487" s="76" t="s">
        <v>340</v>
      </c>
      <c r="C2487" s="76">
        <v>653.67</v>
      </c>
    </row>
    <row r="2488" spans="1:3" ht="15.75">
      <c r="A2488" s="74" t="s">
        <v>330</v>
      </c>
      <c r="B2488" s="76" t="s">
        <v>340</v>
      </c>
      <c r="C2488" s="76">
        <v>653.67</v>
      </c>
    </row>
    <row r="2489" spans="1:3" ht="15.75">
      <c r="A2489" s="74" t="s">
        <v>331</v>
      </c>
      <c r="B2489" s="76" t="s">
        <v>340</v>
      </c>
      <c r="C2489" s="76">
        <v>653.67</v>
      </c>
    </row>
    <row r="2490" spans="1:3" ht="47.25">
      <c r="A2490" s="76" t="s">
        <v>332</v>
      </c>
      <c r="B2490" s="76"/>
      <c r="C2490" s="76">
        <v>13</v>
      </c>
    </row>
    <row r="2491" spans="1:3" ht="15.75">
      <c r="A2491" s="79" t="s">
        <v>333</v>
      </c>
      <c r="B2491" s="498"/>
      <c r="C2491" s="498">
        <v>13</v>
      </c>
    </row>
    <row r="2492" spans="1:3" ht="15.75">
      <c r="A2492" s="78" t="s">
        <v>334</v>
      </c>
      <c r="B2492" s="498"/>
      <c r="C2492" s="498"/>
    </row>
    <row r="2493" spans="1:3" ht="15.75">
      <c r="A2493" s="76" t="s">
        <v>335</v>
      </c>
      <c r="B2493" s="76"/>
      <c r="C2493" s="76"/>
    </row>
    <row r="2494" spans="1:3" ht="31.5">
      <c r="A2494" s="76" t="s">
        <v>336</v>
      </c>
      <c r="B2494" s="76"/>
      <c r="C2494" s="76"/>
    </row>
    <row r="2495" spans="1:3" ht="15.75">
      <c r="A2495" s="86" t="s">
        <v>793</v>
      </c>
      <c r="B2495" s="76"/>
      <c r="C2495" s="76"/>
    </row>
    <row r="2496" spans="1:3" ht="31.5">
      <c r="A2496" s="76" t="s">
        <v>326</v>
      </c>
      <c r="B2496" s="76"/>
      <c r="C2496" s="76"/>
    </row>
    <row r="2497" spans="1:3" ht="15.75">
      <c r="A2497" s="74" t="s">
        <v>327</v>
      </c>
      <c r="B2497" s="76" t="s">
        <v>328</v>
      </c>
      <c r="C2497" s="76">
        <v>720.64</v>
      </c>
    </row>
    <row r="2498" spans="1:3" ht="15.75">
      <c r="A2498" s="74" t="s">
        <v>329</v>
      </c>
      <c r="B2498" s="76" t="s">
        <v>328</v>
      </c>
      <c r="C2498" s="76">
        <v>720.64</v>
      </c>
    </row>
    <row r="2499" spans="1:3" ht="15.75">
      <c r="A2499" s="74" t="s">
        <v>330</v>
      </c>
      <c r="B2499" s="76" t="s">
        <v>328</v>
      </c>
      <c r="C2499" s="76">
        <v>720.64</v>
      </c>
    </row>
    <row r="2500" spans="1:3" ht="15.75">
      <c r="A2500" s="74" t="s">
        <v>331</v>
      </c>
      <c r="B2500" s="76" t="s">
        <v>328</v>
      </c>
      <c r="C2500" s="76">
        <v>720.64</v>
      </c>
    </row>
    <row r="2501" spans="1:3" ht="47.25">
      <c r="A2501" s="76" t="s">
        <v>332</v>
      </c>
      <c r="B2501" s="76"/>
      <c r="C2501" s="76">
        <v>47</v>
      </c>
    </row>
    <row r="2502" spans="1:3" ht="15.75">
      <c r="A2502" s="79" t="s">
        <v>333</v>
      </c>
      <c r="B2502" s="498"/>
      <c r="C2502" s="498">
        <v>46</v>
      </c>
    </row>
    <row r="2503" spans="1:3" ht="15.75">
      <c r="A2503" s="78" t="s">
        <v>334</v>
      </c>
      <c r="B2503" s="498"/>
      <c r="C2503" s="498"/>
    </row>
    <row r="2504" spans="1:3" ht="15.75">
      <c r="A2504" s="76" t="s">
        <v>335</v>
      </c>
      <c r="B2504" s="76"/>
      <c r="C2504" s="76"/>
    </row>
    <row r="2505" spans="1:3" ht="31.5">
      <c r="A2505" s="76" t="s">
        <v>336</v>
      </c>
      <c r="B2505" s="76"/>
      <c r="C2505" s="76"/>
    </row>
    <row r="2506" spans="1:3" ht="31.5">
      <c r="A2506" s="86" t="s">
        <v>794</v>
      </c>
      <c r="B2506" s="76"/>
      <c r="C2506" s="76"/>
    </row>
    <row r="2507" spans="1:3" ht="31.5">
      <c r="A2507" s="76" t="s">
        <v>326</v>
      </c>
      <c r="B2507" s="76"/>
      <c r="C2507" s="76"/>
    </row>
    <row r="2508" spans="1:3" ht="15.75">
      <c r="A2508" s="74" t="s">
        <v>327</v>
      </c>
      <c r="B2508" s="76" t="s">
        <v>340</v>
      </c>
      <c r="C2508" s="76">
        <v>31.08</v>
      </c>
    </row>
    <row r="2509" spans="1:3" ht="15.75">
      <c r="A2509" s="74" t="s">
        <v>329</v>
      </c>
      <c r="B2509" s="76" t="s">
        <v>340</v>
      </c>
      <c r="C2509" s="76">
        <v>31.08</v>
      </c>
    </row>
    <row r="2510" spans="1:3" ht="15.75">
      <c r="A2510" s="74" t="s">
        <v>330</v>
      </c>
      <c r="B2510" s="76" t="s">
        <v>340</v>
      </c>
      <c r="C2510" s="76">
        <v>31.08</v>
      </c>
    </row>
    <row r="2511" spans="1:3" ht="15.75">
      <c r="A2511" s="74" t="s">
        <v>331</v>
      </c>
      <c r="B2511" s="76" t="s">
        <v>340</v>
      </c>
      <c r="C2511" s="76">
        <v>31.08</v>
      </c>
    </row>
    <row r="2512" spans="1:3" ht="47.25">
      <c r="A2512" s="76" t="s">
        <v>332</v>
      </c>
      <c r="B2512" s="76"/>
      <c r="C2512" s="76">
        <v>13</v>
      </c>
    </row>
    <row r="2513" spans="1:3" ht="15.75">
      <c r="A2513" s="79" t="s">
        <v>333</v>
      </c>
      <c r="B2513" s="498"/>
      <c r="C2513" s="498">
        <v>13</v>
      </c>
    </row>
    <row r="2514" spans="1:3" ht="15.75">
      <c r="A2514" s="78" t="s">
        <v>334</v>
      </c>
      <c r="B2514" s="498"/>
      <c r="C2514" s="498"/>
    </row>
    <row r="2515" spans="1:3" ht="15.75">
      <c r="A2515" s="76" t="s">
        <v>335</v>
      </c>
      <c r="B2515" s="76"/>
      <c r="C2515" s="76"/>
    </row>
    <row r="2516" spans="1:3" ht="31.5">
      <c r="A2516" s="76" t="s">
        <v>336</v>
      </c>
      <c r="B2516" s="76"/>
      <c r="C2516" s="76"/>
    </row>
    <row r="2517" spans="1:3" ht="31.5">
      <c r="A2517" s="86" t="s">
        <v>795</v>
      </c>
      <c r="B2517" s="123"/>
      <c r="C2517" s="123"/>
    </row>
    <row r="2518" spans="1:3" ht="31.5">
      <c r="A2518" s="123" t="s">
        <v>326</v>
      </c>
      <c r="B2518" s="123"/>
      <c r="C2518" s="123"/>
    </row>
    <row r="2519" spans="1:3" ht="15.75">
      <c r="A2519" s="122" t="s">
        <v>327</v>
      </c>
      <c r="B2519" s="123" t="s">
        <v>328</v>
      </c>
      <c r="C2519" s="123">
        <v>2626.49</v>
      </c>
    </row>
    <row r="2520" spans="1:3" ht="15.75">
      <c r="A2520" s="122" t="s">
        <v>329</v>
      </c>
      <c r="B2520" s="123" t="s">
        <v>328</v>
      </c>
      <c r="C2520" s="123">
        <v>2626.49</v>
      </c>
    </row>
    <row r="2521" spans="1:3" ht="15.75">
      <c r="A2521" s="122" t="s">
        <v>330</v>
      </c>
      <c r="B2521" s="123" t="s">
        <v>328</v>
      </c>
      <c r="C2521" s="123">
        <v>2626.49</v>
      </c>
    </row>
    <row r="2522" spans="1:3" ht="15.75">
      <c r="A2522" s="122" t="s">
        <v>331</v>
      </c>
      <c r="B2522" s="123" t="s">
        <v>328</v>
      </c>
      <c r="C2522" s="123">
        <v>2626.49</v>
      </c>
    </row>
    <row r="2523" spans="1:3" ht="47.25">
      <c r="A2523" s="123" t="s">
        <v>332</v>
      </c>
      <c r="B2523" s="123"/>
      <c r="C2523" s="123">
        <v>10</v>
      </c>
    </row>
    <row r="2524" spans="1:3" ht="15.75">
      <c r="A2524" s="124" t="s">
        <v>333</v>
      </c>
      <c r="B2524" s="498"/>
      <c r="C2524" s="498">
        <v>10</v>
      </c>
    </row>
    <row r="2525" spans="1:3" ht="15.75">
      <c r="A2525" s="125" t="s">
        <v>334</v>
      </c>
      <c r="B2525" s="498"/>
      <c r="C2525" s="498"/>
    </row>
    <row r="2526" spans="1:3" ht="15.75">
      <c r="A2526" s="123" t="s">
        <v>335</v>
      </c>
      <c r="B2526" s="123"/>
      <c r="C2526" s="123"/>
    </row>
    <row r="2527" spans="1:3" ht="31.5">
      <c r="A2527" s="123" t="s">
        <v>336</v>
      </c>
      <c r="B2527" s="123"/>
      <c r="C2527" s="123"/>
    </row>
    <row r="2528" spans="1:3" ht="31.5">
      <c r="A2528" s="86" t="s">
        <v>796</v>
      </c>
      <c r="B2528" s="123"/>
      <c r="C2528" s="123"/>
    </row>
    <row r="2529" spans="1:3" ht="31.5">
      <c r="A2529" s="123" t="s">
        <v>326</v>
      </c>
      <c r="B2529" s="123"/>
      <c r="C2529" s="123"/>
    </row>
    <row r="2530" spans="1:3" ht="15.75">
      <c r="A2530" s="122" t="s">
        <v>327</v>
      </c>
      <c r="B2530" s="123" t="s">
        <v>328</v>
      </c>
      <c r="C2530" s="123">
        <v>1714.98</v>
      </c>
    </row>
    <row r="2531" spans="1:3" ht="15.75">
      <c r="A2531" s="122" t="s">
        <v>329</v>
      </c>
      <c r="B2531" s="123" t="s">
        <v>328</v>
      </c>
      <c r="C2531" s="123">
        <v>1714.98</v>
      </c>
    </row>
    <row r="2532" spans="1:3" ht="15.75">
      <c r="A2532" s="122" t="s">
        <v>330</v>
      </c>
      <c r="B2532" s="123" t="s">
        <v>328</v>
      </c>
      <c r="C2532" s="123">
        <v>1714.98</v>
      </c>
    </row>
    <row r="2533" spans="1:3" ht="15.75">
      <c r="A2533" s="122" t="s">
        <v>331</v>
      </c>
      <c r="B2533" s="123" t="s">
        <v>328</v>
      </c>
      <c r="C2533" s="123">
        <v>1714.98</v>
      </c>
    </row>
    <row r="2534" spans="1:3" ht="47.25">
      <c r="A2534" s="123" t="s">
        <v>332</v>
      </c>
      <c r="B2534" s="123"/>
      <c r="C2534" s="123">
        <v>14</v>
      </c>
    </row>
    <row r="2535" spans="1:3" ht="15.75">
      <c r="A2535" s="124" t="s">
        <v>333</v>
      </c>
      <c r="B2535" s="498"/>
      <c r="C2535" s="498">
        <v>14</v>
      </c>
    </row>
    <row r="2536" spans="1:3" ht="15.75">
      <c r="A2536" s="125" t="s">
        <v>334</v>
      </c>
      <c r="B2536" s="498"/>
      <c r="C2536" s="498"/>
    </row>
    <row r="2537" spans="1:3" ht="15.75">
      <c r="A2537" s="123" t="s">
        <v>335</v>
      </c>
      <c r="B2537" s="123"/>
      <c r="C2537" s="123"/>
    </row>
    <row r="2538" spans="1:3" ht="31.5">
      <c r="A2538" s="123" t="s">
        <v>336</v>
      </c>
      <c r="B2538" s="123"/>
      <c r="C2538" s="123"/>
    </row>
    <row r="2539" spans="1:3" ht="31.5">
      <c r="A2539" s="86" t="s">
        <v>797</v>
      </c>
      <c r="B2539" s="76"/>
      <c r="C2539" s="76"/>
    </row>
    <row r="2540" spans="1:3" ht="31.5">
      <c r="A2540" s="76" t="s">
        <v>326</v>
      </c>
      <c r="B2540" s="76"/>
      <c r="C2540" s="76"/>
    </row>
    <row r="2541" spans="1:3" ht="15.75">
      <c r="A2541" s="74" t="s">
        <v>327</v>
      </c>
      <c r="B2541" s="76" t="s">
        <v>340</v>
      </c>
      <c r="C2541" s="76">
        <v>117.11</v>
      </c>
    </row>
    <row r="2542" spans="1:3" ht="15.75">
      <c r="A2542" s="74" t="s">
        <v>329</v>
      </c>
      <c r="B2542" s="76" t="s">
        <v>340</v>
      </c>
      <c r="C2542" s="76">
        <v>117.11</v>
      </c>
    </row>
    <row r="2543" spans="1:3" ht="15.75">
      <c r="A2543" s="74" t="s">
        <v>330</v>
      </c>
      <c r="B2543" s="76" t="s">
        <v>340</v>
      </c>
      <c r="C2543" s="76">
        <v>117.11</v>
      </c>
    </row>
    <row r="2544" spans="1:3" ht="15.75">
      <c r="A2544" s="74" t="s">
        <v>331</v>
      </c>
      <c r="B2544" s="76" t="s">
        <v>340</v>
      </c>
      <c r="C2544" s="76">
        <v>117.11</v>
      </c>
    </row>
    <row r="2545" spans="1:3" ht="47.25">
      <c r="A2545" s="76" t="s">
        <v>332</v>
      </c>
      <c r="B2545" s="76"/>
      <c r="C2545" s="76">
        <v>18</v>
      </c>
    </row>
    <row r="2546" spans="1:3" ht="15.75">
      <c r="A2546" s="79" t="s">
        <v>333</v>
      </c>
      <c r="B2546" s="498"/>
      <c r="C2546" s="498">
        <v>18</v>
      </c>
    </row>
    <row r="2547" spans="1:3" ht="15.75">
      <c r="A2547" s="78" t="s">
        <v>334</v>
      </c>
      <c r="B2547" s="498"/>
      <c r="C2547" s="498"/>
    </row>
    <row r="2548" spans="1:3" ht="15.75">
      <c r="A2548" s="76" t="s">
        <v>335</v>
      </c>
      <c r="B2548" s="76"/>
      <c r="C2548" s="76"/>
    </row>
    <row r="2549" spans="1:3" ht="31.5">
      <c r="A2549" s="76" t="s">
        <v>336</v>
      </c>
      <c r="B2549" s="76"/>
      <c r="C2549" s="76"/>
    </row>
    <row r="2550" spans="1:3" ht="33" customHeight="1">
      <c r="A2550" s="86" t="s">
        <v>798</v>
      </c>
      <c r="B2550" s="76"/>
      <c r="C2550" s="76"/>
    </row>
    <row r="2551" spans="1:3" ht="31.5">
      <c r="A2551" s="76" t="s">
        <v>326</v>
      </c>
      <c r="B2551" s="76"/>
      <c r="C2551" s="76"/>
    </row>
    <row r="2552" spans="1:3" ht="15.75">
      <c r="A2552" s="74" t="s">
        <v>327</v>
      </c>
      <c r="B2552" s="76" t="s">
        <v>340</v>
      </c>
      <c r="C2552" s="76">
        <v>34.01</v>
      </c>
    </row>
    <row r="2553" spans="1:3" ht="15.75">
      <c r="A2553" s="74" t="s">
        <v>329</v>
      </c>
      <c r="B2553" s="76" t="s">
        <v>340</v>
      </c>
      <c r="C2553" s="76">
        <v>34.01</v>
      </c>
    </row>
    <row r="2554" spans="1:3" ht="15.75">
      <c r="A2554" s="74" t="s">
        <v>330</v>
      </c>
      <c r="B2554" s="76" t="s">
        <v>340</v>
      </c>
      <c r="C2554" s="76">
        <v>34.01</v>
      </c>
    </row>
    <row r="2555" spans="1:3" ht="15.75">
      <c r="A2555" s="74" t="s">
        <v>331</v>
      </c>
      <c r="B2555" s="76" t="s">
        <v>340</v>
      </c>
      <c r="C2555" s="76">
        <v>34.01</v>
      </c>
    </row>
    <row r="2556" spans="1:3" ht="47.25">
      <c r="A2556" s="76" t="s">
        <v>332</v>
      </c>
      <c r="B2556" s="76"/>
      <c r="C2556" s="76">
        <v>18</v>
      </c>
    </row>
    <row r="2557" spans="1:3" ht="15.75">
      <c r="A2557" s="79" t="s">
        <v>333</v>
      </c>
      <c r="B2557" s="498"/>
      <c r="C2557" s="498">
        <v>18</v>
      </c>
    </row>
    <row r="2558" spans="1:3" ht="15.75">
      <c r="A2558" s="78" t="s">
        <v>334</v>
      </c>
      <c r="B2558" s="498"/>
      <c r="C2558" s="498"/>
    </row>
    <row r="2559" spans="1:3" ht="15.75">
      <c r="A2559" s="76" t="s">
        <v>335</v>
      </c>
      <c r="B2559" s="76"/>
      <c r="C2559" s="76"/>
    </row>
    <row r="2560" spans="1:3" ht="31.5">
      <c r="A2560" s="76" t="s">
        <v>336</v>
      </c>
      <c r="B2560" s="76"/>
      <c r="C2560" s="76"/>
    </row>
    <row r="2561" spans="1:3" ht="31.5">
      <c r="A2561" s="86" t="s">
        <v>799</v>
      </c>
      <c r="B2561" s="76"/>
      <c r="C2561" s="76"/>
    </row>
    <row r="2562" spans="1:3" ht="31.5">
      <c r="A2562" s="76" t="s">
        <v>326</v>
      </c>
      <c r="B2562" s="76"/>
      <c r="C2562" s="76"/>
    </row>
    <row r="2563" spans="1:3" ht="15.75">
      <c r="A2563" s="74" t="s">
        <v>327</v>
      </c>
      <c r="B2563" s="76" t="s">
        <v>340</v>
      </c>
      <c r="C2563" s="76">
        <v>1704.48</v>
      </c>
    </row>
    <row r="2564" spans="1:3" ht="15.75">
      <c r="A2564" s="74" t="s">
        <v>329</v>
      </c>
      <c r="B2564" s="76" t="s">
        <v>340</v>
      </c>
      <c r="C2564" s="76">
        <v>1704.48</v>
      </c>
    </row>
    <row r="2565" spans="1:3" ht="15.75">
      <c r="A2565" s="74" t="s">
        <v>330</v>
      </c>
      <c r="B2565" s="76" t="s">
        <v>340</v>
      </c>
      <c r="C2565" s="76">
        <v>1704.48</v>
      </c>
    </row>
    <row r="2566" spans="1:3" ht="15.75">
      <c r="A2566" s="74" t="s">
        <v>331</v>
      </c>
      <c r="B2566" s="76" t="s">
        <v>340</v>
      </c>
      <c r="C2566" s="76">
        <v>1704.48</v>
      </c>
    </row>
    <row r="2567" spans="1:3" ht="47.25">
      <c r="A2567" s="76" t="s">
        <v>332</v>
      </c>
      <c r="B2567" s="76"/>
      <c r="C2567" s="76">
        <v>6</v>
      </c>
    </row>
    <row r="2568" spans="1:3" ht="15.75">
      <c r="A2568" s="79" t="s">
        <v>333</v>
      </c>
      <c r="B2568" s="498"/>
      <c r="C2568" s="498">
        <v>5</v>
      </c>
    </row>
    <row r="2569" spans="1:3" ht="15.75">
      <c r="A2569" s="78" t="s">
        <v>334</v>
      </c>
      <c r="B2569" s="498"/>
      <c r="C2569" s="498"/>
    </row>
    <row r="2570" spans="1:3" ht="15.75">
      <c r="A2570" s="76" t="s">
        <v>335</v>
      </c>
      <c r="B2570" s="76"/>
      <c r="C2570" s="76"/>
    </row>
    <row r="2571" spans="1:3" ht="31.5">
      <c r="A2571" s="76" t="s">
        <v>336</v>
      </c>
      <c r="B2571" s="76"/>
      <c r="C2571" s="76"/>
    </row>
    <row r="2572" spans="1:3" ht="31.5">
      <c r="A2572" s="86" t="s">
        <v>800</v>
      </c>
      <c r="B2572" s="76"/>
      <c r="C2572" s="76"/>
    </row>
    <row r="2573" spans="1:3" ht="31.5">
      <c r="A2573" s="76" t="s">
        <v>326</v>
      </c>
      <c r="B2573" s="76"/>
      <c r="C2573" s="76"/>
    </row>
    <row r="2574" spans="1:3" ht="15.75">
      <c r="A2574" s="74" t="s">
        <v>327</v>
      </c>
      <c r="B2574" s="76" t="s">
        <v>340</v>
      </c>
      <c r="C2574" s="76">
        <v>1632.36</v>
      </c>
    </row>
    <row r="2575" spans="1:3" ht="15.75">
      <c r="A2575" s="74" t="s">
        <v>329</v>
      </c>
      <c r="B2575" s="76" t="s">
        <v>340</v>
      </c>
      <c r="C2575" s="76">
        <v>1632.36</v>
      </c>
    </row>
    <row r="2576" spans="1:3" ht="15.75">
      <c r="A2576" s="74" t="s">
        <v>330</v>
      </c>
      <c r="B2576" s="76" t="s">
        <v>340</v>
      </c>
      <c r="C2576" s="76">
        <v>1632.36</v>
      </c>
    </row>
    <row r="2577" spans="1:3" ht="15.75">
      <c r="A2577" s="74" t="s">
        <v>331</v>
      </c>
      <c r="B2577" s="76" t="s">
        <v>340</v>
      </c>
      <c r="C2577" s="76">
        <v>1632.36</v>
      </c>
    </row>
    <row r="2578" spans="1:3" ht="47.25">
      <c r="A2578" s="76" t="s">
        <v>332</v>
      </c>
      <c r="B2578" s="76"/>
      <c r="C2578" s="76">
        <v>8</v>
      </c>
    </row>
    <row r="2579" spans="1:3" ht="15.75">
      <c r="A2579" s="79" t="s">
        <v>333</v>
      </c>
      <c r="B2579" s="498"/>
      <c r="C2579" s="498">
        <v>7</v>
      </c>
    </row>
    <row r="2580" spans="1:3" ht="15.75">
      <c r="A2580" s="78" t="s">
        <v>334</v>
      </c>
      <c r="B2580" s="498"/>
      <c r="C2580" s="498"/>
    </row>
    <row r="2581" spans="1:3" ht="15.75">
      <c r="A2581" s="76" t="s">
        <v>335</v>
      </c>
      <c r="B2581" s="76"/>
      <c r="C2581" s="76"/>
    </row>
    <row r="2582" spans="1:3" ht="31.5">
      <c r="A2582" s="76" t="s">
        <v>336</v>
      </c>
      <c r="B2582" s="76"/>
      <c r="C2582" s="76"/>
    </row>
    <row r="2583" spans="1:3" ht="31.5">
      <c r="A2583" s="86" t="s">
        <v>801</v>
      </c>
      <c r="B2583" s="76"/>
      <c r="C2583" s="76"/>
    </row>
    <row r="2584" spans="1:3" ht="31.5">
      <c r="A2584" s="76" t="s">
        <v>326</v>
      </c>
      <c r="B2584" s="76"/>
      <c r="C2584" s="76"/>
    </row>
    <row r="2585" spans="1:3" ht="15.75">
      <c r="A2585" s="74" t="s">
        <v>327</v>
      </c>
      <c r="B2585" s="76" t="s">
        <v>340</v>
      </c>
      <c r="C2585" s="76">
        <v>1998.2</v>
      </c>
    </row>
    <row r="2586" spans="1:3" ht="15.75">
      <c r="A2586" s="74" t="s">
        <v>329</v>
      </c>
      <c r="B2586" s="76" t="s">
        <v>340</v>
      </c>
      <c r="C2586" s="76">
        <v>1998.2</v>
      </c>
    </row>
    <row r="2587" spans="1:3" ht="15.75">
      <c r="A2587" s="74" t="s">
        <v>330</v>
      </c>
      <c r="B2587" s="76" t="s">
        <v>340</v>
      </c>
      <c r="C2587" s="76">
        <v>1998.2</v>
      </c>
    </row>
    <row r="2588" spans="1:3" ht="15.75">
      <c r="A2588" s="74" t="s">
        <v>331</v>
      </c>
      <c r="B2588" s="76" t="s">
        <v>340</v>
      </c>
      <c r="C2588" s="76">
        <v>1998.2</v>
      </c>
    </row>
    <row r="2589" spans="1:3" ht="47.25">
      <c r="A2589" s="76" t="s">
        <v>332</v>
      </c>
      <c r="B2589" s="76"/>
      <c r="C2589" s="76">
        <v>4</v>
      </c>
    </row>
    <row r="2590" spans="1:3" ht="15.75">
      <c r="A2590" s="79" t="s">
        <v>333</v>
      </c>
      <c r="B2590" s="498"/>
      <c r="C2590" s="498">
        <v>3</v>
      </c>
    </row>
    <row r="2591" spans="1:3" ht="15.75">
      <c r="A2591" s="78" t="s">
        <v>334</v>
      </c>
      <c r="B2591" s="498"/>
      <c r="C2591" s="498"/>
    </row>
    <row r="2592" spans="1:3" ht="15.75">
      <c r="A2592" s="76" t="s">
        <v>335</v>
      </c>
      <c r="B2592" s="76"/>
      <c r="C2592" s="76"/>
    </row>
    <row r="2593" spans="1:3" ht="31.5">
      <c r="A2593" s="76" t="s">
        <v>336</v>
      </c>
      <c r="B2593" s="76"/>
      <c r="C2593" s="76"/>
    </row>
    <row r="2594" spans="1:3" ht="31.5">
      <c r="A2594" s="86" t="s">
        <v>802</v>
      </c>
      <c r="B2594" s="76"/>
      <c r="C2594" s="76"/>
    </row>
    <row r="2595" spans="1:3" ht="31.5">
      <c r="A2595" s="76" t="s">
        <v>326</v>
      </c>
      <c r="B2595" s="76"/>
      <c r="C2595" s="76"/>
    </row>
    <row r="2596" spans="1:3" ht="15.75">
      <c r="A2596" s="74" t="s">
        <v>327</v>
      </c>
      <c r="B2596" s="76" t="s">
        <v>340</v>
      </c>
      <c r="C2596" s="76">
        <v>1341.61</v>
      </c>
    </row>
    <row r="2597" spans="1:3" ht="15.75">
      <c r="A2597" s="74" t="s">
        <v>329</v>
      </c>
      <c r="B2597" s="76" t="s">
        <v>340</v>
      </c>
      <c r="C2597" s="76">
        <v>1341.61</v>
      </c>
    </row>
    <row r="2598" spans="1:3" ht="15.75">
      <c r="A2598" s="74" t="s">
        <v>330</v>
      </c>
      <c r="B2598" s="76" t="s">
        <v>340</v>
      </c>
      <c r="C2598" s="76">
        <v>1341.61</v>
      </c>
    </row>
    <row r="2599" spans="1:3" ht="15.75">
      <c r="A2599" s="74" t="s">
        <v>331</v>
      </c>
      <c r="B2599" s="76" t="s">
        <v>340</v>
      </c>
      <c r="C2599" s="76">
        <v>1341.61</v>
      </c>
    </row>
    <row r="2600" spans="1:3" ht="47.25">
      <c r="A2600" s="76" t="s">
        <v>332</v>
      </c>
      <c r="B2600" s="76"/>
      <c r="C2600" s="76">
        <v>4</v>
      </c>
    </row>
    <row r="2601" spans="1:3" ht="15.75">
      <c r="A2601" s="79" t="s">
        <v>333</v>
      </c>
      <c r="B2601" s="498"/>
      <c r="C2601" s="498">
        <v>3</v>
      </c>
    </row>
    <row r="2602" spans="1:3" ht="15.75">
      <c r="A2602" s="78" t="s">
        <v>334</v>
      </c>
      <c r="B2602" s="498"/>
      <c r="C2602" s="498"/>
    </row>
    <row r="2603" spans="1:3" ht="15.75">
      <c r="A2603" s="76" t="s">
        <v>335</v>
      </c>
      <c r="B2603" s="76"/>
      <c r="C2603" s="76"/>
    </row>
    <row r="2604" spans="1:3" ht="31.5">
      <c r="A2604" s="76" t="s">
        <v>336</v>
      </c>
      <c r="B2604" s="76"/>
      <c r="C2604" s="76"/>
    </row>
    <row r="2605" spans="1:3" ht="47.25">
      <c r="A2605" s="86" t="s">
        <v>803</v>
      </c>
      <c r="B2605" s="76"/>
      <c r="C2605" s="76"/>
    </row>
    <row r="2606" spans="1:3" ht="31.5">
      <c r="A2606" s="76" t="s">
        <v>326</v>
      </c>
      <c r="B2606" s="76"/>
      <c r="C2606" s="76"/>
    </row>
    <row r="2607" spans="1:3" ht="15.75">
      <c r="A2607" s="74" t="s">
        <v>327</v>
      </c>
      <c r="B2607" s="76" t="s">
        <v>340</v>
      </c>
      <c r="C2607" s="76">
        <v>1703.83</v>
      </c>
    </row>
    <row r="2608" spans="1:3" ht="15.75">
      <c r="A2608" s="74" t="s">
        <v>329</v>
      </c>
      <c r="B2608" s="76" t="s">
        <v>340</v>
      </c>
      <c r="C2608" s="76">
        <v>1703.83</v>
      </c>
    </row>
    <row r="2609" spans="1:3" ht="15.75">
      <c r="A2609" s="74" t="s">
        <v>330</v>
      </c>
      <c r="B2609" s="76" t="s">
        <v>340</v>
      </c>
      <c r="C2609" s="76">
        <v>1703.83</v>
      </c>
    </row>
    <row r="2610" spans="1:3" ht="15.75">
      <c r="A2610" s="74" t="s">
        <v>331</v>
      </c>
      <c r="B2610" s="76" t="s">
        <v>340</v>
      </c>
      <c r="C2610" s="76">
        <v>1703.83</v>
      </c>
    </row>
    <row r="2611" spans="1:3" ht="47.25">
      <c r="A2611" s="76" t="s">
        <v>332</v>
      </c>
      <c r="B2611" s="76"/>
      <c r="C2611" s="76">
        <v>2</v>
      </c>
    </row>
    <row r="2612" spans="1:3" ht="15.75">
      <c r="A2612" s="79" t="s">
        <v>333</v>
      </c>
      <c r="B2612" s="498"/>
      <c r="C2612" s="498">
        <v>1</v>
      </c>
    </row>
    <row r="2613" spans="1:3" ht="15.75">
      <c r="A2613" s="78" t="s">
        <v>334</v>
      </c>
      <c r="B2613" s="498"/>
      <c r="C2613" s="498"/>
    </row>
    <row r="2614" spans="1:3" ht="15.75">
      <c r="A2614" s="76" t="s">
        <v>335</v>
      </c>
      <c r="B2614" s="76"/>
      <c r="C2614" s="76"/>
    </row>
    <row r="2615" spans="1:3" ht="31.5">
      <c r="A2615" s="76" t="s">
        <v>336</v>
      </c>
      <c r="B2615" s="76"/>
      <c r="C2615" s="76"/>
    </row>
    <row r="2616" spans="1:3" ht="47.25">
      <c r="A2616" s="88" t="s">
        <v>804</v>
      </c>
      <c r="B2616" s="76"/>
      <c r="C2616" s="76"/>
    </row>
    <row r="2617" spans="1:3" ht="31.5">
      <c r="A2617" s="76" t="s">
        <v>326</v>
      </c>
      <c r="B2617" s="76"/>
      <c r="C2617" s="76"/>
    </row>
    <row r="2618" spans="1:3" ht="15.75">
      <c r="A2618" s="74" t="s">
        <v>327</v>
      </c>
      <c r="B2618" s="76" t="s">
        <v>340</v>
      </c>
      <c r="C2618" s="76">
        <v>1179.58</v>
      </c>
    </row>
    <row r="2619" spans="1:3" ht="15.75">
      <c r="A2619" s="74" t="s">
        <v>329</v>
      </c>
      <c r="B2619" s="76" t="s">
        <v>340</v>
      </c>
      <c r="C2619" s="76">
        <v>1179.58</v>
      </c>
    </row>
    <row r="2620" spans="1:3" ht="15.75">
      <c r="A2620" s="74" t="s">
        <v>330</v>
      </c>
      <c r="B2620" s="76" t="s">
        <v>340</v>
      </c>
      <c r="C2620" s="76">
        <v>1179.58</v>
      </c>
    </row>
    <row r="2621" spans="1:3" ht="15.75">
      <c r="A2621" s="74" t="s">
        <v>331</v>
      </c>
      <c r="B2621" s="76" t="s">
        <v>340</v>
      </c>
      <c r="C2621" s="76">
        <v>1179.58</v>
      </c>
    </row>
    <row r="2622" spans="1:3" ht="47.25">
      <c r="A2622" s="76" t="s">
        <v>332</v>
      </c>
      <c r="B2622" s="76"/>
      <c r="C2622" s="76">
        <v>8</v>
      </c>
    </row>
    <row r="2623" spans="1:3" ht="15.75">
      <c r="A2623" s="79" t="s">
        <v>333</v>
      </c>
      <c r="B2623" s="498"/>
      <c r="C2623" s="498">
        <v>7</v>
      </c>
    </row>
    <row r="2624" spans="1:3" ht="15.75">
      <c r="A2624" s="78" t="s">
        <v>334</v>
      </c>
      <c r="B2624" s="498"/>
      <c r="C2624" s="498"/>
    </row>
    <row r="2625" spans="1:3" ht="15.75">
      <c r="A2625" s="76" t="s">
        <v>335</v>
      </c>
      <c r="B2625" s="76"/>
      <c r="C2625" s="76"/>
    </row>
    <row r="2626" spans="1:3" ht="31.5">
      <c r="A2626" s="76" t="s">
        <v>336</v>
      </c>
      <c r="B2626" s="76"/>
      <c r="C2626" s="76"/>
    </row>
    <row r="2627" spans="1:4" ht="31.5">
      <c r="A2627" s="87" t="s">
        <v>805</v>
      </c>
      <c r="B2627" s="80"/>
      <c r="C2627" s="80"/>
      <c r="D2627" s="73"/>
    </row>
    <row r="2628" spans="1:3" ht="31.5">
      <c r="A2628" s="76" t="s">
        <v>326</v>
      </c>
      <c r="B2628" s="76"/>
      <c r="C2628" s="76"/>
    </row>
    <row r="2629" spans="1:3" ht="15.75">
      <c r="A2629" s="74" t="s">
        <v>327</v>
      </c>
      <c r="B2629" s="76" t="s">
        <v>340</v>
      </c>
      <c r="C2629" s="76">
        <v>1646.24</v>
      </c>
    </row>
    <row r="2630" spans="1:3" ht="15.75">
      <c r="A2630" s="74" t="s">
        <v>329</v>
      </c>
      <c r="B2630" s="76" t="s">
        <v>340</v>
      </c>
      <c r="C2630" s="123">
        <v>1646.24</v>
      </c>
    </row>
    <row r="2631" spans="1:3" ht="15.75">
      <c r="A2631" s="74" t="s">
        <v>330</v>
      </c>
      <c r="B2631" s="76" t="s">
        <v>340</v>
      </c>
      <c r="C2631" s="123">
        <v>1646.24</v>
      </c>
    </row>
    <row r="2632" spans="1:3" ht="15.75">
      <c r="A2632" s="74" t="s">
        <v>331</v>
      </c>
      <c r="B2632" s="76" t="s">
        <v>340</v>
      </c>
      <c r="C2632" s="123">
        <v>1646.24</v>
      </c>
    </row>
    <row r="2633" spans="1:3" ht="47.25">
      <c r="A2633" s="76" t="s">
        <v>332</v>
      </c>
      <c r="B2633" s="76"/>
      <c r="C2633" s="76">
        <v>5</v>
      </c>
    </row>
    <row r="2634" spans="1:3" ht="15.75">
      <c r="A2634" s="79" t="s">
        <v>333</v>
      </c>
      <c r="B2634" s="498"/>
      <c r="C2634" s="498">
        <v>4</v>
      </c>
    </row>
    <row r="2635" spans="1:3" ht="15.75">
      <c r="A2635" s="78" t="s">
        <v>334</v>
      </c>
      <c r="B2635" s="498"/>
      <c r="C2635" s="498"/>
    </row>
    <row r="2636" spans="1:3" ht="15.75">
      <c r="A2636" s="76" t="s">
        <v>335</v>
      </c>
      <c r="B2636" s="76"/>
      <c r="C2636" s="76"/>
    </row>
    <row r="2637" spans="1:3" ht="31.5">
      <c r="A2637" s="76" t="s">
        <v>336</v>
      </c>
      <c r="B2637" s="76"/>
      <c r="C2637" s="76"/>
    </row>
    <row r="2638" spans="1:3" ht="31.5">
      <c r="A2638" s="86" t="s">
        <v>806</v>
      </c>
      <c r="B2638" s="76"/>
      <c r="C2638" s="76"/>
    </row>
    <row r="2639" spans="1:3" ht="31.5">
      <c r="A2639" s="76" t="s">
        <v>326</v>
      </c>
      <c r="B2639" s="76"/>
      <c r="C2639" s="76"/>
    </row>
    <row r="2640" spans="1:3" ht="15.75">
      <c r="A2640" s="74" t="s">
        <v>327</v>
      </c>
      <c r="B2640" s="76" t="s">
        <v>340</v>
      </c>
      <c r="C2640" s="76">
        <v>1924.75</v>
      </c>
    </row>
    <row r="2641" spans="1:3" ht="15.75">
      <c r="A2641" s="74" t="s">
        <v>329</v>
      </c>
      <c r="B2641" s="76" t="s">
        <v>340</v>
      </c>
      <c r="C2641" s="76">
        <v>1924.75</v>
      </c>
    </row>
    <row r="2642" spans="1:3" ht="15.75">
      <c r="A2642" s="74" t="s">
        <v>330</v>
      </c>
      <c r="B2642" s="76" t="s">
        <v>340</v>
      </c>
      <c r="C2642" s="76">
        <v>1924.75</v>
      </c>
    </row>
    <row r="2643" spans="1:3" ht="15.75">
      <c r="A2643" s="74" t="s">
        <v>331</v>
      </c>
      <c r="B2643" s="76" t="s">
        <v>340</v>
      </c>
      <c r="C2643" s="76">
        <v>1924.75</v>
      </c>
    </row>
    <row r="2644" spans="1:3" ht="47.25">
      <c r="A2644" s="76" t="s">
        <v>332</v>
      </c>
      <c r="B2644" s="76"/>
      <c r="C2644" s="76">
        <v>1</v>
      </c>
    </row>
    <row r="2645" spans="1:3" ht="15.75">
      <c r="A2645" s="79" t="s">
        <v>333</v>
      </c>
      <c r="B2645" s="498"/>
      <c r="C2645" s="498">
        <v>0</v>
      </c>
    </row>
    <row r="2646" spans="1:3" ht="15.75">
      <c r="A2646" s="78" t="s">
        <v>334</v>
      </c>
      <c r="B2646" s="498"/>
      <c r="C2646" s="498"/>
    </row>
    <row r="2647" spans="1:3" ht="15.75">
      <c r="A2647" s="76" t="s">
        <v>335</v>
      </c>
      <c r="B2647" s="76"/>
      <c r="C2647" s="76"/>
    </row>
    <row r="2648" spans="1:3" ht="31.5">
      <c r="A2648" s="76" t="s">
        <v>336</v>
      </c>
      <c r="B2648" s="76"/>
      <c r="C2648" s="76"/>
    </row>
    <row r="2649" spans="1:3" ht="31.5">
      <c r="A2649" s="86" t="s">
        <v>807</v>
      </c>
      <c r="B2649" s="76"/>
      <c r="C2649" s="76"/>
    </row>
    <row r="2650" spans="1:3" ht="31.5">
      <c r="A2650" s="76" t="s">
        <v>326</v>
      </c>
      <c r="B2650" s="76"/>
      <c r="C2650" s="76"/>
    </row>
    <row r="2651" spans="1:3" ht="15.75">
      <c r="A2651" s="74" t="s">
        <v>327</v>
      </c>
      <c r="B2651" s="76" t="s">
        <v>340</v>
      </c>
      <c r="C2651" s="76">
        <v>1179.71</v>
      </c>
    </row>
    <row r="2652" spans="1:3" ht="15.75">
      <c r="A2652" s="74" t="s">
        <v>329</v>
      </c>
      <c r="B2652" s="76" t="s">
        <v>340</v>
      </c>
      <c r="C2652" s="76">
        <v>1179.71</v>
      </c>
    </row>
    <row r="2653" spans="1:3" ht="15.75">
      <c r="A2653" s="74" t="s">
        <v>330</v>
      </c>
      <c r="B2653" s="76" t="s">
        <v>340</v>
      </c>
      <c r="C2653" s="76">
        <v>1179.71</v>
      </c>
    </row>
    <row r="2654" spans="1:3" ht="15.75">
      <c r="A2654" s="74" t="s">
        <v>331</v>
      </c>
      <c r="B2654" s="76" t="s">
        <v>340</v>
      </c>
      <c r="C2654" s="76">
        <v>1179.71</v>
      </c>
    </row>
    <row r="2655" spans="1:3" ht="47.25">
      <c r="A2655" s="76" t="s">
        <v>332</v>
      </c>
      <c r="B2655" s="76"/>
      <c r="C2655" s="76">
        <v>2</v>
      </c>
    </row>
    <row r="2656" spans="1:3" ht="15.75">
      <c r="A2656" s="79" t="s">
        <v>333</v>
      </c>
      <c r="B2656" s="498"/>
      <c r="C2656" s="498">
        <v>2</v>
      </c>
    </row>
    <row r="2657" spans="1:3" ht="15.75">
      <c r="A2657" s="78" t="s">
        <v>334</v>
      </c>
      <c r="B2657" s="498"/>
      <c r="C2657" s="498"/>
    </row>
    <row r="2658" spans="1:3" ht="15.75">
      <c r="A2658" s="76" t="s">
        <v>335</v>
      </c>
      <c r="B2658" s="76"/>
      <c r="C2658" s="76"/>
    </row>
    <row r="2659" spans="1:3" ht="31.5">
      <c r="A2659" s="76" t="s">
        <v>336</v>
      </c>
      <c r="B2659" s="76"/>
      <c r="C2659" s="76"/>
    </row>
    <row r="2660" spans="1:3" ht="31.5">
      <c r="A2660" s="86" t="s">
        <v>808</v>
      </c>
      <c r="B2660" s="76"/>
      <c r="C2660" s="76"/>
    </row>
    <row r="2661" spans="1:3" ht="31.5">
      <c r="A2661" s="76" t="s">
        <v>326</v>
      </c>
      <c r="B2661" s="76"/>
      <c r="C2661" s="76"/>
    </row>
    <row r="2662" spans="1:3" ht="15.75">
      <c r="A2662" s="74" t="s">
        <v>327</v>
      </c>
      <c r="B2662" s="76" t="s">
        <v>340</v>
      </c>
      <c r="C2662" s="76">
        <v>1369.68</v>
      </c>
    </row>
    <row r="2663" spans="1:3" ht="15.75">
      <c r="A2663" s="74" t="s">
        <v>329</v>
      </c>
      <c r="B2663" s="76" t="s">
        <v>340</v>
      </c>
      <c r="C2663" s="76">
        <v>1369.68</v>
      </c>
    </row>
    <row r="2664" spans="1:3" ht="15.75">
      <c r="A2664" s="74" t="s">
        <v>330</v>
      </c>
      <c r="B2664" s="76" t="s">
        <v>340</v>
      </c>
      <c r="C2664" s="76">
        <v>1369.68</v>
      </c>
    </row>
    <row r="2665" spans="1:3" ht="15.75">
      <c r="A2665" s="74" t="s">
        <v>331</v>
      </c>
      <c r="B2665" s="76" t="s">
        <v>340</v>
      </c>
      <c r="C2665" s="76">
        <v>1369.68</v>
      </c>
    </row>
    <row r="2666" spans="1:3" ht="47.25">
      <c r="A2666" s="76" t="s">
        <v>332</v>
      </c>
      <c r="B2666" s="76"/>
      <c r="C2666" s="76">
        <v>5</v>
      </c>
    </row>
    <row r="2667" spans="1:3" ht="15.75">
      <c r="A2667" s="79" t="s">
        <v>333</v>
      </c>
      <c r="B2667" s="498"/>
      <c r="C2667" s="498">
        <v>4</v>
      </c>
    </row>
    <row r="2668" spans="1:3" ht="15.75">
      <c r="A2668" s="78" t="s">
        <v>334</v>
      </c>
      <c r="B2668" s="498"/>
      <c r="C2668" s="498"/>
    </row>
    <row r="2669" spans="1:3" ht="15.75">
      <c r="A2669" s="76" t="s">
        <v>335</v>
      </c>
      <c r="B2669" s="76"/>
      <c r="C2669" s="76"/>
    </row>
    <row r="2670" spans="1:3" ht="31.5">
      <c r="A2670" s="76" t="s">
        <v>336</v>
      </c>
      <c r="B2670" s="76"/>
      <c r="C2670" s="76"/>
    </row>
    <row r="2671" spans="1:3" ht="31.5">
      <c r="A2671" s="86" t="s">
        <v>809</v>
      </c>
      <c r="B2671" s="123"/>
      <c r="C2671" s="123"/>
    </row>
    <row r="2672" spans="1:3" ht="31.5">
      <c r="A2672" s="123" t="s">
        <v>326</v>
      </c>
      <c r="B2672" s="123"/>
      <c r="C2672" s="123"/>
    </row>
    <row r="2673" spans="1:3" ht="15.75">
      <c r="A2673" s="122" t="s">
        <v>327</v>
      </c>
      <c r="B2673" s="123" t="s">
        <v>340</v>
      </c>
      <c r="C2673" s="123">
        <v>1369.68</v>
      </c>
    </row>
    <row r="2674" spans="1:3" ht="15.75">
      <c r="A2674" s="122" t="s">
        <v>329</v>
      </c>
      <c r="B2674" s="123" t="s">
        <v>340</v>
      </c>
      <c r="C2674" s="123">
        <v>1369.68</v>
      </c>
    </row>
    <row r="2675" spans="1:3" ht="15.75">
      <c r="A2675" s="122" t="s">
        <v>330</v>
      </c>
      <c r="B2675" s="123" t="s">
        <v>340</v>
      </c>
      <c r="C2675" s="123">
        <v>1369.68</v>
      </c>
    </row>
    <row r="2676" spans="1:3" ht="15.75">
      <c r="A2676" s="122" t="s">
        <v>331</v>
      </c>
      <c r="B2676" s="123" t="s">
        <v>340</v>
      </c>
      <c r="C2676" s="123">
        <v>1369.68</v>
      </c>
    </row>
    <row r="2677" spans="1:3" ht="47.25">
      <c r="A2677" s="123" t="s">
        <v>332</v>
      </c>
      <c r="B2677" s="123"/>
      <c r="C2677" s="123">
        <v>5</v>
      </c>
    </row>
    <row r="2678" spans="1:3" ht="15.75">
      <c r="A2678" s="124" t="s">
        <v>333</v>
      </c>
      <c r="B2678" s="498"/>
      <c r="C2678" s="498">
        <v>4</v>
      </c>
    </row>
    <row r="2679" spans="1:3" ht="15.75">
      <c r="A2679" s="125" t="s">
        <v>334</v>
      </c>
      <c r="B2679" s="498"/>
      <c r="C2679" s="498"/>
    </row>
    <row r="2680" spans="1:3" ht="15.75">
      <c r="A2680" s="123" t="s">
        <v>335</v>
      </c>
      <c r="B2680" s="123"/>
      <c r="C2680" s="123"/>
    </row>
    <row r="2681" spans="1:3" ht="31.5">
      <c r="A2681" s="123" t="s">
        <v>336</v>
      </c>
      <c r="B2681" s="123"/>
      <c r="C2681" s="123"/>
    </row>
    <row r="2682" spans="1:3" ht="31.5">
      <c r="A2682" s="86" t="s">
        <v>810</v>
      </c>
      <c r="B2682" s="123"/>
      <c r="C2682" s="123"/>
    </row>
    <row r="2683" spans="1:3" ht="31.5">
      <c r="A2683" s="123" t="s">
        <v>326</v>
      </c>
      <c r="B2683" s="123"/>
      <c r="C2683" s="123"/>
    </row>
    <row r="2684" spans="1:3" ht="15.75">
      <c r="A2684" s="122" t="s">
        <v>327</v>
      </c>
      <c r="B2684" s="123" t="s">
        <v>340</v>
      </c>
      <c r="C2684" s="123">
        <v>258.28</v>
      </c>
    </row>
    <row r="2685" spans="1:3" ht="15.75">
      <c r="A2685" s="122" t="s">
        <v>329</v>
      </c>
      <c r="B2685" s="123" t="s">
        <v>340</v>
      </c>
      <c r="C2685" s="123">
        <v>258.28</v>
      </c>
    </row>
    <row r="2686" spans="1:3" ht="15.75">
      <c r="A2686" s="122" t="s">
        <v>330</v>
      </c>
      <c r="B2686" s="123" t="s">
        <v>340</v>
      </c>
      <c r="C2686" s="123">
        <v>258.28</v>
      </c>
    </row>
    <row r="2687" spans="1:3" ht="15.75">
      <c r="A2687" s="122" t="s">
        <v>331</v>
      </c>
      <c r="B2687" s="123" t="s">
        <v>340</v>
      </c>
      <c r="C2687" s="123">
        <v>258.28</v>
      </c>
    </row>
    <row r="2688" spans="1:3" ht="47.25">
      <c r="A2688" s="123" t="s">
        <v>332</v>
      </c>
      <c r="B2688" s="123"/>
      <c r="C2688" s="123">
        <v>1</v>
      </c>
    </row>
    <row r="2689" spans="1:3" ht="15.75">
      <c r="A2689" s="124" t="s">
        <v>333</v>
      </c>
      <c r="B2689" s="498"/>
      <c r="C2689" s="498">
        <v>1</v>
      </c>
    </row>
    <row r="2690" spans="1:3" ht="15.75">
      <c r="A2690" s="125" t="s">
        <v>334</v>
      </c>
      <c r="B2690" s="498"/>
      <c r="C2690" s="498"/>
    </row>
    <row r="2691" spans="1:3" ht="15.75">
      <c r="A2691" s="123" t="s">
        <v>335</v>
      </c>
      <c r="B2691" s="123"/>
      <c r="C2691" s="123"/>
    </row>
    <row r="2692" spans="1:3" ht="31.5">
      <c r="A2692" s="123" t="s">
        <v>336</v>
      </c>
      <c r="B2692" s="123"/>
      <c r="C2692" s="123"/>
    </row>
    <row r="2693" spans="1:3" ht="31.5">
      <c r="A2693" s="86" t="s">
        <v>811</v>
      </c>
      <c r="B2693" s="123"/>
      <c r="C2693" s="123"/>
    </row>
    <row r="2694" spans="1:3" ht="31.5">
      <c r="A2694" s="123" t="s">
        <v>326</v>
      </c>
      <c r="B2694" s="123"/>
      <c r="C2694" s="123"/>
    </row>
    <row r="2695" spans="1:3" ht="15.75">
      <c r="A2695" s="122" t="s">
        <v>327</v>
      </c>
      <c r="B2695" s="123" t="s">
        <v>328</v>
      </c>
      <c r="C2695" s="123">
        <v>155.95</v>
      </c>
    </row>
    <row r="2696" spans="1:3" ht="15.75">
      <c r="A2696" s="122" t="s">
        <v>329</v>
      </c>
      <c r="B2696" s="123" t="s">
        <v>328</v>
      </c>
      <c r="C2696" s="123">
        <v>155.95</v>
      </c>
    </row>
    <row r="2697" spans="1:3" ht="15.75">
      <c r="A2697" s="122" t="s">
        <v>330</v>
      </c>
      <c r="B2697" s="123" t="s">
        <v>328</v>
      </c>
      <c r="C2697" s="123">
        <v>155.95</v>
      </c>
    </row>
    <row r="2698" spans="1:3" ht="15.75">
      <c r="A2698" s="122" t="s">
        <v>331</v>
      </c>
      <c r="B2698" s="123" t="s">
        <v>328</v>
      </c>
      <c r="C2698" s="123">
        <v>155.95</v>
      </c>
    </row>
    <row r="2699" spans="1:3" ht="47.25">
      <c r="A2699" s="123" t="s">
        <v>332</v>
      </c>
      <c r="B2699" s="123"/>
      <c r="C2699" s="123">
        <v>54</v>
      </c>
    </row>
    <row r="2700" spans="1:3" ht="15.75">
      <c r="A2700" s="124" t="s">
        <v>333</v>
      </c>
      <c r="B2700" s="498"/>
      <c r="C2700" s="498">
        <v>54</v>
      </c>
    </row>
    <row r="2701" spans="1:3" ht="15.75">
      <c r="A2701" s="125" t="s">
        <v>334</v>
      </c>
      <c r="B2701" s="498"/>
      <c r="C2701" s="498"/>
    </row>
    <row r="2702" spans="1:3" ht="15.75">
      <c r="A2702" s="123" t="s">
        <v>335</v>
      </c>
      <c r="B2702" s="123"/>
      <c r="C2702" s="123"/>
    </row>
    <row r="2703" spans="1:3" ht="31.5">
      <c r="A2703" s="123" t="s">
        <v>336</v>
      </c>
      <c r="B2703" s="123"/>
      <c r="C2703" s="123"/>
    </row>
    <row r="2704" spans="1:3" ht="31.5">
      <c r="A2704" s="86" t="s">
        <v>812</v>
      </c>
      <c r="B2704" s="123"/>
      <c r="C2704" s="123"/>
    </row>
    <row r="2705" spans="1:3" ht="31.5">
      <c r="A2705" s="123" t="s">
        <v>326</v>
      </c>
      <c r="B2705" s="123"/>
      <c r="C2705" s="123"/>
    </row>
    <row r="2706" spans="1:3" ht="15.75">
      <c r="A2706" s="122" t="s">
        <v>327</v>
      </c>
      <c r="B2706" s="123" t="s">
        <v>340</v>
      </c>
      <c r="C2706" s="123">
        <v>168.12</v>
      </c>
    </row>
    <row r="2707" spans="1:3" ht="15.75">
      <c r="A2707" s="122" t="s">
        <v>329</v>
      </c>
      <c r="B2707" s="123" t="s">
        <v>340</v>
      </c>
      <c r="C2707" s="123">
        <v>168.12</v>
      </c>
    </row>
    <row r="2708" spans="1:3" ht="15.75">
      <c r="A2708" s="122" t="s">
        <v>330</v>
      </c>
      <c r="B2708" s="123" t="s">
        <v>340</v>
      </c>
      <c r="C2708" s="123">
        <v>168.12</v>
      </c>
    </row>
    <row r="2709" spans="1:3" ht="15.75">
      <c r="A2709" s="122" t="s">
        <v>331</v>
      </c>
      <c r="B2709" s="123" t="s">
        <v>340</v>
      </c>
      <c r="C2709" s="123">
        <v>168.12</v>
      </c>
    </row>
    <row r="2710" spans="1:3" ht="47.25">
      <c r="A2710" s="123" t="s">
        <v>332</v>
      </c>
      <c r="B2710" s="123"/>
      <c r="C2710" s="123">
        <v>2</v>
      </c>
    </row>
    <row r="2711" spans="1:3" ht="15.75">
      <c r="A2711" s="124" t="s">
        <v>333</v>
      </c>
      <c r="B2711" s="498"/>
      <c r="C2711" s="498">
        <v>2</v>
      </c>
    </row>
    <row r="2712" spans="1:3" ht="15.75">
      <c r="A2712" s="125" t="s">
        <v>334</v>
      </c>
      <c r="B2712" s="498"/>
      <c r="C2712" s="498"/>
    </row>
    <row r="2713" spans="1:3" ht="15.75">
      <c r="A2713" s="123" t="s">
        <v>335</v>
      </c>
      <c r="B2713" s="123"/>
      <c r="C2713" s="123"/>
    </row>
    <row r="2714" spans="1:3" ht="31.5">
      <c r="A2714" s="123" t="s">
        <v>336</v>
      </c>
      <c r="B2714" s="123"/>
      <c r="C2714" s="123"/>
    </row>
    <row r="2715" spans="1:3" ht="15.75">
      <c r="A2715" s="86" t="s">
        <v>813</v>
      </c>
      <c r="B2715" s="123"/>
      <c r="C2715" s="123"/>
    </row>
    <row r="2716" spans="1:3" ht="31.5">
      <c r="A2716" s="123" t="s">
        <v>326</v>
      </c>
      <c r="B2716" s="123"/>
      <c r="C2716" s="123"/>
    </row>
    <row r="2717" spans="1:3" ht="15.75">
      <c r="A2717" s="122" t="s">
        <v>327</v>
      </c>
      <c r="B2717" s="123" t="s">
        <v>340</v>
      </c>
      <c r="C2717" s="84">
        <v>116.3</v>
      </c>
    </row>
    <row r="2718" spans="1:3" ht="15.75">
      <c r="A2718" s="122" t="s">
        <v>329</v>
      </c>
      <c r="B2718" s="123" t="s">
        <v>340</v>
      </c>
      <c r="C2718" s="84">
        <v>116.3</v>
      </c>
    </row>
    <row r="2719" spans="1:3" ht="15.75">
      <c r="A2719" s="122" t="s">
        <v>330</v>
      </c>
      <c r="B2719" s="123" t="s">
        <v>340</v>
      </c>
      <c r="C2719" s="84">
        <v>116.3</v>
      </c>
    </row>
    <row r="2720" spans="1:3" ht="15.75">
      <c r="A2720" s="122" t="s">
        <v>331</v>
      </c>
      <c r="B2720" s="123" t="s">
        <v>340</v>
      </c>
      <c r="C2720" s="84">
        <v>116.3</v>
      </c>
    </row>
    <row r="2721" spans="1:3" ht="47.25">
      <c r="A2721" s="123" t="s">
        <v>332</v>
      </c>
      <c r="B2721" s="123"/>
      <c r="C2721" s="123">
        <v>6</v>
      </c>
    </row>
    <row r="2722" spans="1:3" ht="15.75">
      <c r="A2722" s="124" t="s">
        <v>333</v>
      </c>
      <c r="B2722" s="498"/>
      <c r="C2722" s="498">
        <v>5</v>
      </c>
    </row>
    <row r="2723" spans="1:3" ht="15.75">
      <c r="A2723" s="125" t="s">
        <v>334</v>
      </c>
      <c r="B2723" s="498"/>
      <c r="C2723" s="498"/>
    </row>
    <row r="2724" spans="1:3" ht="15.75">
      <c r="A2724" s="123" t="s">
        <v>335</v>
      </c>
      <c r="B2724" s="123"/>
      <c r="C2724" s="123"/>
    </row>
    <row r="2725" spans="1:3" ht="31.5">
      <c r="A2725" s="123" t="s">
        <v>336</v>
      </c>
      <c r="B2725" s="123"/>
      <c r="C2725" s="123"/>
    </row>
    <row r="2726" spans="1:3" ht="31.5">
      <c r="A2726" s="86" t="s">
        <v>814</v>
      </c>
      <c r="B2726" s="127"/>
      <c r="C2726" s="127"/>
    </row>
    <row r="2727" spans="1:3" ht="31.5">
      <c r="A2727" s="127" t="s">
        <v>326</v>
      </c>
      <c r="B2727" s="127"/>
      <c r="C2727" s="127"/>
    </row>
    <row r="2728" spans="1:3" ht="15.75">
      <c r="A2728" s="126" t="s">
        <v>327</v>
      </c>
      <c r="B2728" s="127" t="s">
        <v>340</v>
      </c>
      <c r="C2728" s="84">
        <v>273.12</v>
      </c>
    </row>
    <row r="2729" spans="1:3" ht="15.75">
      <c r="A2729" s="126" t="s">
        <v>329</v>
      </c>
      <c r="B2729" s="127" t="s">
        <v>340</v>
      </c>
      <c r="C2729" s="84">
        <v>273.12</v>
      </c>
    </row>
    <row r="2730" spans="1:3" ht="15.75">
      <c r="A2730" s="126" t="s">
        <v>330</v>
      </c>
      <c r="B2730" s="127" t="s">
        <v>340</v>
      </c>
      <c r="C2730" s="84">
        <v>273.12</v>
      </c>
    </row>
    <row r="2731" spans="1:3" ht="15.75">
      <c r="A2731" s="126" t="s">
        <v>331</v>
      </c>
      <c r="B2731" s="127" t="s">
        <v>340</v>
      </c>
      <c r="C2731" s="84">
        <v>273.12</v>
      </c>
    </row>
    <row r="2732" spans="1:3" ht="47.25">
      <c r="A2732" s="127" t="s">
        <v>332</v>
      </c>
      <c r="B2732" s="127"/>
      <c r="C2732" s="127">
        <v>2</v>
      </c>
    </row>
    <row r="2733" spans="1:3" ht="15.75">
      <c r="A2733" s="124" t="s">
        <v>333</v>
      </c>
      <c r="B2733" s="498"/>
      <c r="C2733" s="498">
        <v>2</v>
      </c>
    </row>
    <row r="2734" spans="1:3" ht="15.75">
      <c r="A2734" s="125" t="s">
        <v>334</v>
      </c>
      <c r="B2734" s="498"/>
      <c r="C2734" s="498"/>
    </row>
    <row r="2735" spans="1:3" ht="15.75">
      <c r="A2735" s="127" t="s">
        <v>335</v>
      </c>
      <c r="B2735" s="127"/>
      <c r="C2735" s="127"/>
    </row>
    <row r="2736" spans="1:3" ht="31.5">
      <c r="A2736" s="127" t="s">
        <v>336</v>
      </c>
      <c r="B2736" s="127"/>
      <c r="C2736" s="127"/>
    </row>
    <row r="2737" spans="1:3" ht="31.5">
      <c r="A2737" s="86" t="s">
        <v>815</v>
      </c>
      <c r="B2737" s="127"/>
      <c r="C2737" s="127"/>
    </row>
    <row r="2738" spans="1:3" ht="31.5">
      <c r="A2738" s="127" t="s">
        <v>326</v>
      </c>
      <c r="B2738" s="127"/>
      <c r="C2738" s="127"/>
    </row>
    <row r="2739" spans="1:3" ht="15.75">
      <c r="A2739" s="126" t="s">
        <v>327</v>
      </c>
      <c r="B2739" s="127" t="s">
        <v>340</v>
      </c>
      <c r="C2739" s="84">
        <v>40.34</v>
      </c>
    </row>
    <row r="2740" spans="1:3" ht="15.75">
      <c r="A2740" s="126" t="s">
        <v>329</v>
      </c>
      <c r="B2740" s="127" t="s">
        <v>340</v>
      </c>
      <c r="C2740" s="84">
        <v>40.34</v>
      </c>
    </row>
    <row r="2741" spans="1:3" ht="15.75">
      <c r="A2741" s="126" t="s">
        <v>330</v>
      </c>
      <c r="B2741" s="127" t="s">
        <v>340</v>
      </c>
      <c r="C2741" s="84">
        <v>40.34</v>
      </c>
    </row>
    <row r="2742" spans="1:3" ht="15.75">
      <c r="A2742" s="126" t="s">
        <v>331</v>
      </c>
      <c r="B2742" s="127" t="s">
        <v>340</v>
      </c>
      <c r="C2742" s="84">
        <v>40.34</v>
      </c>
    </row>
    <row r="2743" spans="1:3" ht="47.25">
      <c r="A2743" s="127" t="s">
        <v>332</v>
      </c>
      <c r="B2743" s="127"/>
      <c r="C2743" s="127">
        <v>5</v>
      </c>
    </row>
    <row r="2744" spans="1:3" ht="15.75">
      <c r="A2744" s="124" t="s">
        <v>333</v>
      </c>
      <c r="B2744" s="498"/>
      <c r="C2744" s="498">
        <v>5</v>
      </c>
    </row>
    <row r="2745" spans="1:3" ht="15.75">
      <c r="A2745" s="125" t="s">
        <v>334</v>
      </c>
      <c r="B2745" s="498"/>
      <c r="C2745" s="498"/>
    </row>
    <row r="2746" spans="1:3" ht="15.75">
      <c r="A2746" s="127" t="s">
        <v>335</v>
      </c>
      <c r="B2746" s="127"/>
      <c r="C2746" s="127"/>
    </row>
    <row r="2747" spans="1:3" ht="31.5">
      <c r="A2747" s="127" t="s">
        <v>336</v>
      </c>
      <c r="B2747" s="127"/>
      <c r="C2747" s="127"/>
    </row>
    <row r="2748" spans="1:3" ht="31.5">
      <c r="A2748" s="86" t="s">
        <v>816</v>
      </c>
      <c r="B2748" s="127"/>
      <c r="C2748" s="127"/>
    </row>
    <row r="2749" spans="1:3" ht="31.5">
      <c r="A2749" s="127" t="s">
        <v>326</v>
      </c>
      <c r="B2749" s="127"/>
      <c r="C2749" s="127"/>
    </row>
    <row r="2750" spans="1:3" ht="15.75">
      <c r="A2750" s="126" t="s">
        <v>327</v>
      </c>
      <c r="B2750" s="127" t="s">
        <v>340</v>
      </c>
      <c r="C2750" s="84">
        <v>90.32</v>
      </c>
    </row>
    <row r="2751" spans="1:3" ht="15.75">
      <c r="A2751" s="126" t="s">
        <v>329</v>
      </c>
      <c r="B2751" s="127" t="s">
        <v>340</v>
      </c>
      <c r="C2751" s="84">
        <v>90.32</v>
      </c>
    </row>
    <row r="2752" spans="1:3" ht="15.75">
      <c r="A2752" s="126" t="s">
        <v>330</v>
      </c>
      <c r="B2752" s="127" t="s">
        <v>340</v>
      </c>
      <c r="C2752" s="84">
        <v>90.32</v>
      </c>
    </row>
    <row r="2753" spans="1:3" ht="15.75">
      <c r="A2753" s="126" t="s">
        <v>331</v>
      </c>
      <c r="B2753" s="127" t="s">
        <v>340</v>
      </c>
      <c r="C2753" s="84">
        <v>90.32</v>
      </c>
    </row>
    <row r="2754" spans="1:3" ht="47.25">
      <c r="A2754" s="127" t="s">
        <v>332</v>
      </c>
      <c r="B2754" s="127"/>
      <c r="C2754" s="127">
        <v>23</v>
      </c>
    </row>
    <row r="2755" spans="1:3" ht="15.75">
      <c r="A2755" s="124" t="s">
        <v>333</v>
      </c>
      <c r="B2755" s="498"/>
      <c r="C2755" s="498">
        <v>23</v>
      </c>
    </row>
    <row r="2756" spans="1:3" ht="15.75">
      <c r="A2756" s="125" t="s">
        <v>334</v>
      </c>
      <c r="B2756" s="498"/>
      <c r="C2756" s="498"/>
    </row>
    <row r="2757" spans="1:3" ht="15.75">
      <c r="A2757" s="127" t="s">
        <v>335</v>
      </c>
      <c r="B2757" s="127"/>
      <c r="C2757" s="127"/>
    </row>
    <row r="2758" spans="1:3" ht="31.5">
      <c r="A2758" s="127" t="s">
        <v>336</v>
      </c>
      <c r="B2758" s="127"/>
      <c r="C2758" s="127"/>
    </row>
    <row r="2759" spans="1:3" ht="31.5">
      <c r="A2759" s="86" t="s">
        <v>817</v>
      </c>
      <c r="B2759" s="127"/>
      <c r="C2759" s="127"/>
    </row>
    <row r="2760" spans="1:3" ht="31.5">
      <c r="A2760" s="127" t="s">
        <v>326</v>
      </c>
      <c r="B2760" s="127"/>
      <c r="C2760" s="127"/>
    </row>
    <row r="2761" spans="1:3" ht="15.75">
      <c r="A2761" s="126" t="s">
        <v>327</v>
      </c>
      <c r="B2761" s="127" t="s">
        <v>340</v>
      </c>
      <c r="C2761" s="84">
        <v>459.21</v>
      </c>
    </row>
    <row r="2762" spans="1:3" ht="15.75">
      <c r="A2762" s="126" t="s">
        <v>329</v>
      </c>
      <c r="B2762" s="127" t="s">
        <v>340</v>
      </c>
      <c r="C2762" s="84">
        <v>459.21</v>
      </c>
    </row>
    <row r="2763" spans="1:3" ht="15.75">
      <c r="A2763" s="126" t="s">
        <v>330</v>
      </c>
      <c r="B2763" s="127" t="s">
        <v>340</v>
      </c>
      <c r="C2763" s="84">
        <v>459.21</v>
      </c>
    </row>
    <row r="2764" spans="1:3" ht="15.75">
      <c r="A2764" s="126" t="s">
        <v>331</v>
      </c>
      <c r="B2764" s="127" t="s">
        <v>340</v>
      </c>
      <c r="C2764" s="84">
        <v>459.21</v>
      </c>
    </row>
    <row r="2765" spans="1:3" ht="47.25">
      <c r="A2765" s="127" t="s">
        <v>332</v>
      </c>
      <c r="B2765" s="127"/>
      <c r="C2765" s="127">
        <v>4</v>
      </c>
    </row>
    <row r="2766" spans="1:3" ht="15.75">
      <c r="A2766" s="124" t="s">
        <v>333</v>
      </c>
      <c r="B2766" s="498"/>
      <c r="C2766" s="498">
        <v>3</v>
      </c>
    </row>
    <row r="2767" spans="1:3" ht="15.75">
      <c r="A2767" s="125" t="s">
        <v>334</v>
      </c>
      <c r="B2767" s="498"/>
      <c r="C2767" s="498"/>
    </row>
    <row r="2768" spans="1:3" ht="15.75">
      <c r="A2768" s="127" t="s">
        <v>335</v>
      </c>
      <c r="B2768" s="127"/>
      <c r="C2768" s="127"/>
    </row>
    <row r="2769" spans="1:3" ht="31.5">
      <c r="A2769" s="127" t="s">
        <v>336</v>
      </c>
      <c r="B2769" s="127"/>
      <c r="C2769" s="127"/>
    </row>
    <row r="2770" spans="1:3" ht="31.5">
      <c r="A2770" s="86" t="s">
        <v>818</v>
      </c>
      <c r="B2770" s="127"/>
      <c r="C2770" s="127"/>
    </row>
    <row r="2771" spans="1:3" ht="31.5">
      <c r="A2771" s="127" t="s">
        <v>326</v>
      </c>
      <c r="B2771" s="127"/>
      <c r="C2771" s="127"/>
    </row>
    <row r="2772" spans="1:3" ht="15.75">
      <c r="A2772" s="126" t="s">
        <v>327</v>
      </c>
      <c r="B2772" s="127" t="s">
        <v>340</v>
      </c>
      <c r="C2772" s="84">
        <v>36.3</v>
      </c>
    </row>
    <row r="2773" spans="1:3" ht="15.75">
      <c r="A2773" s="126" t="s">
        <v>329</v>
      </c>
      <c r="B2773" s="127" t="s">
        <v>340</v>
      </c>
      <c r="C2773" s="84">
        <v>36.3</v>
      </c>
    </row>
    <row r="2774" spans="1:3" ht="15.75">
      <c r="A2774" s="126" t="s">
        <v>330</v>
      </c>
      <c r="B2774" s="127" t="s">
        <v>340</v>
      </c>
      <c r="C2774" s="84">
        <v>36.3</v>
      </c>
    </row>
    <row r="2775" spans="1:3" ht="15.75">
      <c r="A2775" s="126" t="s">
        <v>331</v>
      </c>
      <c r="B2775" s="127" t="s">
        <v>340</v>
      </c>
      <c r="C2775" s="84">
        <v>36.3</v>
      </c>
    </row>
    <row r="2776" spans="1:3" ht="47.25">
      <c r="A2776" s="127" t="s">
        <v>332</v>
      </c>
      <c r="B2776" s="127"/>
      <c r="C2776" s="127">
        <v>5</v>
      </c>
    </row>
    <row r="2777" spans="1:3" ht="15.75">
      <c r="A2777" s="124" t="s">
        <v>333</v>
      </c>
      <c r="B2777" s="498"/>
      <c r="C2777" s="498">
        <v>5</v>
      </c>
    </row>
    <row r="2778" spans="1:3" ht="15.75">
      <c r="A2778" s="125" t="s">
        <v>334</v>
      </c>
      <c r="B2778" s="498"/>
      <c r="C2778" s="498"/>
    </row>
    <row r="2779" spans="1:3" ht="15.75">
      <c r="A2779" s="127" t="s">
        <v>335</v>
      </c>
      <c r="B2779" s="127"/>
      <c r="C2779" s="127"/>
    </row>
    <row r="2780" spans="1:3" ht="31.5">
      <c r="A2780" s="127" t="s">
        <v>336</v>
      </c>
      <c r="B2780" s="127"/>
      <c r="C2780" s="127"/>
    </row>
    <row r="2781" spans="1:3" ht="15.75">
      <c r="A2781" s="86" t="s">
        <v>819</v>
      </c>
      <c r="B2781" s="127"/>
      <c r="C2781" s="127"/>
    </row>
    <row r="2782" spans="1:3" ht="31.5">
      <c r="A2782" s="127" t="s">
        <v>326</v>
      </c>
      <c r="B2782" s="127"/>
      <c r="C2782" s="127"/>
    </row>
    <row r="2783" spans="1:3" ht="15.75">
      <c r="A2783" s="126" t="s">
        <v>327</v>
      </c>
      <c r="B2783" s="127" t="s">
        <v>340</v>
      </c>
      <c r="C2783" s="84">
        <v>19.54</v>
      </c>
    </row>
    <row r="2784" spans="1:3" ht="15.75">
      <c r="A2784" s="126" t="s">
        <v>329</v>
      </c>
      <c r="B2784" s="127" t="s">
        <v>340</v>
      </c>
      <c r="C2784" s="84">
        <v>19.54</v>
      </c>
    </row>
    <row r="2785" spans="1:3" ht="15.75">
      <c r="A2785" s="126" t="s">
        <v>330</v>
      </c>
      <c r="B2785" s="127" t="s">
        <v>340</v>
      </c>
      <c r="C2785" s="84">
        <v>19.54</v>
      </c>
    </row>
    <row r="2786" spans="1:3" ht="15.75">
      <c r="A2786" s="126" t="s">
        <v>331</v>
      </c>
      <c r="B2786" s="127" t="s">
        <v>340</v>
      </c>
      <c r="C2786" s="84">
        <v>19.54</v>
      </c>
    </row>
    <row r="2787" spans="1:3" ht="47.25">
      <c r="A2787" s="127" t="s">
        <v>332</v>
      </c>
      <c r="B2787" s="127"/>
      <c r="C2787" s="127">
        <v>236</v>
      </c>
    </row>
    <row r="2788" spans="1:3" ht="15.75">
      <c r="A2788" s="124" t="s">
        <v>333</v>
      </c>
      <c r="B2788" s="498"/>
      <c r="C2788" s="498">
        <v>236</v>
      </c>
    </row>
    <row r="2789" spans="1:3" ht="15.75">
      <c r="A2789" s="125" t="s">
        <v>334</v>
      </c>
      <c r="B2789" s="498"/>
      <c r="C2789" s="498"/>
    </row>
    <row r="2790" spans="1:3" ht="15.75">
      <c r="A2790" s="127" t="s">
        <v>335</v>
      </c>
      <c r="B2790" s="127"/>
      <c r="C2790" s="127"/>
    </row>
    <row r="2791" spans="1:3" ht="31.5">
      <c r="A2791" s="127" t="s">
        <v>336</v>
      </c>
      <c r="B2791" s="127"/>
      <c r="C2791" s="127"/>
    </row>
    <row r="2792" spans="1:3" ht="47.25">
      <c r="A2792" s="86" t="s">
        <v>820</v>
      </c>
      <c r="B2792" s="76"/>
      <c r="C2792" s="76"/>
    </row>
    <row r="2793" spans="1:3" ht="31.5">
      <c r="A2793" s="76" t="s">
        <v>326</v>
      </c>
      <c r="B2793" s="76"/>
      <c r="C2793" s="76"/>
    </row>
    <row r="2794" spans="1:3" ht="15.75">
      <c r="A2794" s="74" t="s">
        <v>327</v>
      </c>
      <c r="B2794" s="76" t="s">
        <v>340</v>
      </c>
      <c r="C2794" s="76">
        <v>457.04</v>
      </c>
    </row>
    <row r="2795" spans="1:3" ht="15.75">
      <c r="A2795" s="74" t="s">
        <v>329</v>
      </c>
      <c r="B2795" s="76" t="s">
        <v>340</v>
      </c>
      <c r="C2795" s="76">
        <v>457.04</v>
      </c>
    </row>
    <row r="2796" spans="1:3" ht="15.75">
      <c r="A2796" s="74" t="s">
        <v>330</v>
      </c>
      <c r="B2796" s="76" t="s">
        <v>340</v>
      </c>
      <c r="C2796" s="76">
        <v>457.04</v>
      </c>
    </row>
    <row r="2797" spans="1:3" ht="15.75">
      <c r="A2797" s="74" t="s">
        <v>331</v>
      </c>
      <c r="B2797" s="76" t="s">
        <v>340</v>
      </c>
      <c r="C2797" s="76">
        <v>457.04</v>
      </c>
    </row>
    <row r="2798" spans="1:3" ht="47.25">
      <c r="A2798" s="76" t="s">
        <v>332</v>
      </c>
      <c r="B2798" s="76"/>
      <c r="C2798" s="76">
        <v>33</v>
      </c>
    </row>
    <row r="2799" spans="1:3" ht="15.75">
      <c r="A2799" s="79" t="s">
        <v>333</v>
      </c>
      <c r="B2799" s="498"/>
      <c r="C2799" s="498">
        <v>32</v>
      </c>
    </row>
    <row r="2800" spans="1:3" ht="15.75">
      <c r="A2800" s="78" t="s">
        <v>334</v>
      </c>
      <c r="B2800" s="498"/>
      <c r="C2800" s="498"/>
    </row>
    <row r="2801" spans="1:3" ht="15.75">
      <c r="A2801" s="76" t="s">
        <v>335</v>
      </c>
      <c r="B2801" s="76"/>
      <c r="C2801" s="76"/>
    </row>
    <row r="2802" spans="1:3" ht="31.5">
      <c r="A2802" s="76" t="s">
        <v>336</v>
      </c>
      <c r="B2802" s="76"/>
      <c r="C2802" s="76"/>
    </row>
    <row r="2803" spans="1:3" ht="15.75">
      <c r="A2803" s="86" t="s">
        <v>821</v>
      </c>
      <c r="B2803" s="76"/>
      <c r="C2803" s="76"/>
    </row>
    <row r="2804" spans="1:3" ht="31.5">
      <c r="A2804" s="76" t="s">
        <v>326</v>
      </c>
      <c r="B2804" s="76"/>
      <c r="C2804" s="76"/>
    </row>
    <row r="2805" spans="1:3" ht="15.75">
      <c r="A2805" s="74" t="s">
        <v>327</v>
      </c>
      <c r="B2805" s="76" t="s">
        <v>340</v>
      </c>
      <c r="C2805" s="76">
        <v>317.82</v>
      </c>
    </row>
    <row r="2806" spans="1:3" ht="15.75">
      <c r="A2806" s="74" t="s">
        <v>329</v>
      </c>
      <c r="B2806" s="76" t="s">
        <v>340</v>
      </c>
      <c r="C2806" s="127">
        <v>317.82</v>
      </c>
    </row>
    <row r="2807" spans="1:3" ht="15.75">
      <c r="A2807" s="74" t="s">
        <v>330</v>
      </c>
      <c r="B2807" s="76" t="s">
        <v>340</v>
      </c>
      <c r="C2807" s="127">
        <v>317.82</v>
      </c>
    </row>
    <row r="2808" spans="1:3" ht="15.75">
      <c r="A2808" s="74" t="s">
        <v>331</v>
      </c>
      <c r="B2808" s="76" t="s">
        <v>340</v>
      </c>
      <c r="C2808" s="127">
        <v>317.82</v>
      </c>
    </row>
    <row r="2809" spans="1:3" ht="47.25">
      <c r="A2809" s="76" t="s">
        <v>332</v>
      </c>
      <c r="B2809" s="76"/>
      <c r="C2809" s="76">
        <v>34</v>
      </c>
    </row>
    <row r="2810" spans="1:3" ht="15.75">
      <c r="A2810" s="79" t="s">
        <v>333</v>
      </c>
      <c r="B2810" s="498"/>
      <c r="C2810" s="498">
        <v>34</v>
      </c>
    </row>
    <row r="2811" spans="1:3" ht="15.75">
      <c r="A2811" s="78" t="s">
        <v>334</v>
      </c>
      <c r="B2811" s="498"/>
      <c r="C2811" s="498"/>
    </row>
    <row r="2812" spans="1:3" ht="15.75">
      <c r="A2812" s="76" t="s">
        <v>335</v>
      </c>
      <c r="B2812" s="76"/>
      <c r="C2812" s="76"/>
    </row>
    <row r="2813" spans="1:3" ht="31.5">
      <c r="A2813" s="76" t="s">
        <v>336</v>
      </c>
      <c r="B2813" s="76"/>
      <c r="C2813" s="76"/>
    </row>
    <row r="2814" spans="1:3" ht="15.75">
      <c r="A2814" s="86" t="s">
        <v>822</v>
      </c>
      <c r="B2814" s="127"/>
      <c r="C2814" s="127"/>
    </row>
    <row r="2815" spans="1:3" ht="31.5">
      <c r="A2815" s="127" t="s">
        <v>326</v>
      </c>
      <c r="B2815" s="127"/>
      <c r="C2815" s="127"/>
    </row>
    <row r="2816" spans="1:3" ht="15.75">
      <c r="A2816" s="126" t="s">
        <v>327</v>
      </c>
      <c r="B2816" s="127" t="s">
        <v>340</v>
      </c>
      <c r="C2816" s="127">
        <v>122.59</v>
      </c>
    </row>
    <row r="2817" spans="1:3" ht="15.75">
      <c r="A2817" s="126" t="s">
        <v>329</v>
      </c>
      <c r="B2817" s="127" t="s">
        <v>340</v>
      </c>
      <c r="C2817" s="127">
        <v>122.59</v>
      </c>
    </row>
    <row r="2818" spans="1:3" ht="15.75">
      <c r="A2818" s="126" t="s">
        <v>330</v>
      </c>
      <c r="B2818" s="127" t="s">
        <v>340</v>
      </c>
      <c r="C2818" s="127">
        <v>122.59</v>
      </c>
    </row>
    <row r="2819" spans="1:3" ht="15.75">
      <c r="A2819" s="126" t="s">
        <v>331</v>
      </c>
      <c r="B2819" s="127" t="s">
        <v>340</v>
      </c>
      <c r="C2819" s="127">
        <v>122.59</v>
      </c>
    </row>
    <row r="2820" spans="1:3" ht="47.25">
      <c r="A2820" s="127" t="s">
        <v>332</v>
      </c>
      <c r="B2820" s="127"/>
      <c r="C2820" s="127">
        <v>33</v>
      </c>
    </row>
    <row r="2821" spans="1:3" ht="15.75">
      <c r="A2821" s="124" t="s">
        <v>333</v>
      </c>
      <c r="B2821" s="498"/>
      <c r="C2821" s="498">
        <v>33</v>
      </c>
    </row>
    <row r="2822" spans="1:3" ht="15.75">
      <c r="A2822" s="125" t="s">
        <v>334</v>
      </c>
      <c r="B2822" s="498"/>
      <c r="C2822" s="498"/>
    </row>
    <row r="2823" spans="1:3" ht="15.75">
      <c r="A2823" s="127" t="s">
        <v>335</v>
      </c>
      <c r="B2823" s="127"/>
      <c r="C2823" s="127"/>
    </row>
    <row r="2824" spans="1:3" ht="31.5">
      <c r="A2824" s="127" t="s">
        <v>336</v>
      </c>
      <c r="B2824" s="127"/>
      <c r="C2824" s="127"/>
    </row>
    <row r="2825" spans="1:3" ht="31.5">
      <c r="A2825" s="86" t="s">
        <v>823</v>
      </c>
      <c r="B2825" s="127"/>
      <c r="C2825" s="127"/>
    </row>
    <row r="2826" spans="1:3" ht="31.5">
      <c r="A2826" s="127" t="s">
        <v>326</v>
      </c>
      <c r="B2826" s="127"/>
      <c r="C2826" s="127"/>
    </row>
    <row r="2827" spans="1:3" ht="15.75">
      <c r="A2827" s="126" t="s">
        <v>327</v>
      </c>
      <c r="B2827" s="127" t="s">
        <v>339</v>
      </c>
      <c r="C2827" s="127">
        <v>1597.12</v>
      </c>
    </row>
    <row r="2828" spans="1:3" ht="15.75">
      <c r="A2828" s="126" t="s">
        <v>329</v>
      </c>
      <c r="B2828" s="127" t="s">
        <v>339</v>
      </c>
      <c r="C2828" s="127">
        <v>1597.12</v>
      </c>
    </row>
    <row r="2829" spans="1:3" ht="15.75">
      <c r="A2829" s="126" t="s">
        <v>330</v>
      </c>
      <c r="B2829" s="127" t="s">
        <v>339</v>
      </c>
      <c r="C2829" s="127">
        <v>1597.12</v>
      </c>
    </row>
    <row r="2830" spans="1:3" ht="15.75">
      <c r="A2830" s="126" t="s">
        <v>331</v>
      </c>
      <c r="B2830" s="127" t="s">
        <v>339</v>
      </c>
      <c r="C2830" s="127">
        <v>1597.12</v>
      </c>
    </row>
    <row r="2831" spans="1:3" ht="47.25">
      <c r="A2831" s="127" t="s">
        <v>332</v>
      </c>
      <c r="B2831" s="127"/>
      <c r="C2831" s="127">
        <v>8</v>
      </c>
    </row>
    <row r="2832" spans="1:3" ht="15.75">
      <c r="A2832" s="124" t="s">
        <v>333</v>
      </c>
      <c r="B2832" s="498"/>
      <c r="C2832" s="498">
        <v>8</v>
      </c>
    </row>
    <row r="2833" spans="1:3" ht="15.75">
      <c r="A2833" s="125" t="s">
        <v>334</v>
      </c>
      <c r="B2833" s="498"/>
      <c r="C2833" s="498"/>
    </row>
    <row r="2834" spans="1:3" ht="15.75">
      <c r="A2834" s="127" t="s">
        <v>335</v>
      </c>
      <c r="B2834" s="127"/>
      <c r="C2834" s="127"/>
    </row>
    <row r="2835" spans="1:3" ht="31.5">
      <c r="A2835" s="127" t="s">
        <v>336</v>
      </c>
      <c r="B2835" s="127"/>
      <c r="C2835" s="127"/>
    </row>
    <row r="2836" spans="1:3" ht="31.5">
      <c r="A2836" s="86" t="s">
        <v>824</v>
      </c>
      <c r="B2836" s="127"/>
      <c r="C2836" s="127"/>
    </row>
    <row r="2837" spans="1:3" ht="31.5">
      <c r="A2837" s="127" t="s">
        <v>326</v>
      </c>
      <c r="B2837" s="127"/>
      <c r="C2837" s="127"/>
    </row>
    <row r="2838" spans="1:3" ht="15.75">
      <c r="A2838" s="126" t="s">
        <v>327</v>
      </c>
      <c r="B2838" s="127" t="s">
        <v>340</v>
      </c>
      <c r="C2838" s="127">
        <v>362.59</v>
      </c>
    </row>
    <row r="2839" spans="1:3" ht="15.75">
      <c r="A2839" s="126" t="s">
        <v>329</v>
      </c>
      <c r="B2839" s="127" t="s">
        <v>340</v>
      </c>
      <c r="C2839" s="127">
        <v>362.59</v>
      </c>
    </row>
    <row r="2840" spans="1:3" ht="15.75">
      <c r="A2840" s="126" t="s">
        <v>330</v>
      </c>
      <c r="B2840" s="127" t="s">
        <v>340</v>
      </c>
      <c r="C2840" s="127">
        <v>362.59</v>
      </c>
    </row>
    <row r="2841" spans="1:3" ht="15.75">
      <c r="A2841" s="126" t="s">
        <v>331</v>
      </c>
      <c r="B2841" s="127" t="s">
        <v>340</v>
      </c>
      <c r="C2841" s="127">
        <v>362.59</v>
      </c>
    </row>
    <row r="2842" spans="1:3" ht="47.25">
      <c r="A2842" s="127" t="s">
        <v>332</v>
      </c>
      <c r="B2842" s="127"/>
      <c r="C2842" s="127">
        <v>5</v>
      </c>
    </row>
    <row r="2843" spans="1:3" ht="15.75">
      <c r="A2843" s="124" t="s">
        <v>333</v>
      </c>
      <c r="B2843" s="498"/>
      <c r="C2843" s="498">
        <v>5</v>
      </c>
    </row>
    <row r="2844" spans="1:3" ht="15.75">
      <c r="A2844" s="125" t="s">
        <v>334</v>
      </c>
      <c r="B2844" s="498"/>
      <c r="C2844" s="498"/>
    </row>
    <row r="2845" spans="1:3" ht="15.75">
      <c r="A2845" s="127" t="s">
        <v>335</v>
      </c>
      <c r="B2845" s="127"/>
      <c r="C2845" s="127"/>
    </row>
    <row r="2846" spans="1:3" ht="31.5">
      <c r="A2846" s="127" t="s">
        <v>336</v>
      </c>
      <c r="B2846" s="127"/>
      <c r="C2846" s="127"/>
    </row>
    <row r="2847" spans="1:3" ht="47.25">
      <c r="A2847" s="86" t="s">
        <v>825</v>
      </c>
      <c r="B2847" s="127"/>
      <c r="C2847" s="127"/>
    </row>
    <row r="2848" spans="1:3" ht="31.5">
      <c r="A2848" s="127" t="s">
        <v>326</v>
      </c>
      <c r="B2848" s="127"/>
      <c r="C2848" s="127"/>
    </row>
    <row r="2849" spans="1:3" ht="15.75">
      <c r="A2849" s="126" t="s">
        <v>327</v>
      </c>
      <c r="B2849" s="127" t="s">
        <v>340</v>
      </c>
      <c r="C2849" s="127">
        <v>199.92</v>
      </c>
    </row>
    <row r="2850" spans="1:3" ht="15.75">
      <c r="A2850" s="126" t="s">
        <v>329</v>
      </c>
      <c r="B2850" s="127" t="s">
        <v>340</v>
      </c>
      <c r="C2850" s="127">
        <v>199.92</v>
      </c>
    </row>
    <row r="2851" spans="1:3" ht="15.75">
      <c r="A2851" s="126" t="s">
        <v>330</v>
      </c>
      <c r="B2851" s="127" t="s">
        <v>340</v>
      </c>
      <c r="C2851" s="127">
        <v>199.92</v>
      </c>
    </row>
    <row r="2852" spans="1:3" ht="15.75">
      <c r="A2852" s="126" t="s">
        <v>331</v>
      </c>
      <c r="B2852" s="127" t="s">
        <v>340</v>
      </c>
      <c r="C2852" s="127">
        <v>199.92</v>
      </c>
    </row>
    <row r="2853" spans="1:3" ht="47.25">
      <c r="A2853" s="127" t="s">
        <v>332</v>
      </c>
      <c r="B2853" s="127"/>
      <c r="C2853" s="127">
        <v>8</v>
      </c>
    </row>
    <row r="2854" spans="1:3" ht="15.75">
      <c r="A2854" s="124" t="s">
        <v>333</v>
      </c>
      <c r="B2854" s="498"/>
      <c r="C2854" s="498">
        <v>8</v>
      </c>
    </row>
    <row r="2855" spans="1:3" ht="15.75">
      <c r="A2855" s="125" t="s">
        <v>334</v>
      </c>
      <c r="B2855" s="498"/>
      <c r="C2855" s="498"/>
    </row>
    <row r="2856" spans="1:3" ht="15.75">
      <c r="A2856" s="127" t="s">
        <v>335</v>
      </c>
      <c r="B2856" s="127"/>
      <c r="C2856" s="127"/>
    </row>
    <row r="2857" spans="1:3" ht="31.5">
      <c r="A2857" s="127" t="s">
        <v>336</v>
      </c>
      <c r="B2857" s="127"/>
      <c r="C2857" s="127"/>
    </row>
    <row r="2858" spans="1:3" ht="63">
      <c r="A2858" s="88" t="s">
        <v>826</v>
      </c>
      <c r="B2858" s="127"/>
      <c r="C2858" s="127"/>
    </row>
    <row r="2859" spans="1:3" ht="31.5">
      <c r="A2859" s="127" t="s">
        <v>326</v>
      </c>
      <c r="B2859" s="127"/>
      <c r="C2859" s="127"/>
    </row>
    <row r="2860" spans="1:3" ht="15.75">
      <c r="A2860" s="126" t="s">
        <v>327</v>
      </c>
      <c r="B2860" s="127" t="s">
        <v>340</v>
      </c>
      <c r="C2860" s="127">
        <v>390.69</v>
      </c>
    </row>
    <row r="2861" spans="1:3" ht="15.75">
      <c r="A2861" s="126" t="s">
        <v>329</v>
      </c>
      <c r="B2861" s="127" t="s">
        <v>340</v>
      </c>
      <c r="C2861" s="127">
        <v>390.69</v>
      </c>
    </row>
    <row r="2862" spans="1:3" ht="15.75">
      <c r="A2862" s="126" t="s">
        <v>330</v>
      </c>
      <c r="B2862" s="127" t="s">
        <v>340</v>
      </c>
      <c r="C2862" s="127">
        <v>390.69</v>
      </c>
    </row>
    <row r="2863" spans="1:3" ht="15.75">
      <c r="A2863" s="126" t="s">
        <v>331</v>
      </c>
      <c r="B2863" s="127" t="s">
        <v>340</v>
      </c>
      <c r="C2863" s="127">
        <v>390.69</v>
      </c>
    </row>
    <row r="2864" spans="1:3" ht="47.25">
      <c r="A2864" s="127" t="s">
        <v>332</v>
      </c>
      <c r="B2864" s="127"/>
      <c r="C2864" s="127">
        <v>6</v>
      </c>
    </row>
    <row r="2865" spans="1:3" ht="15.75">
      <c r="A2865" s="124" t="s">
        <v>333</v>
      </c>
      <c r="B2865" s="498"/>
      <c r="C2865" s="498">
        <v>6</v>
      </c>
    </row>
    <row r="2866" spans="1:3" ht="15.75">
      <c r="A2866" s="125" t="s">
        <v>334</v>
      </c>
      <c r="B2866" s="498"/>
      <c r="C2866" s="498"/>
    </row>
    <row r="2867" spans="1:3" ht="15.75">
      <c r="A2867" s="127" t="s">
        <v>335</v>
      </c>
      <c r="B2867" s="127"/>
      <c r="C2867" s="127"/>
    </row>
    <row r="2868" spans="1:3" ht="31.5">
      <c r="A2868" s="127" t="s">
        <v>336</v>
      </c>
      <c r="B2868" s="127"/>
      <c r="C2868" s="127"/>
    </row>
    <row r="2869" spans="1:3" ht="15.75">
      <c r="A2869" s="88" t="s">
        <v>827</v>
      </c>
      <c r="B2869" s="127"/>
      <c r="C2869" s="127"/>
    </row>
    <row r="2870" spans="1:3" ht="31.5">
      <c r="A2870" s="127" t="s">
        <v>326</v>
      </c>
      <c r="B2870" s="127"/>
      <c r="C2870" s="127"/>
    </row>
    <row r="2871" spans="1:3" ht="15.75">
      <c r="A2871" s="126" t="s">
        <v>327</v>
      </c>
      <c r="B2871" s="127" t="s">
        <v>340</v>
      </c>
      <c r="C2871" s="127">
        <v>296.39</v>
      </c>
    </row>
    <row r="2872" spans="1:3" ht="15.75">
      <c r="A2872" s="126" t="s">
        <v>329</v>
      </c>
      <c r="B2872" s="127" t="s">
        <v>340</v>
      </c>
      <c r="C2872" s="127">
        <v>296.39</v>
      </c>
    </row>
    <row r="2873" spans="1:3" ht="15.75">
      <c r="A2873" s="126" t="s">
        <v>330</v>
      </c>
      <c r="B2873" s="127" t="s">
        <v>340</v>
      </c>
      <c r="C2873" s="127">
        <v>296.39</v>
      </c>
    </row>
    <row r="2874" spans="1:3" ht="15.75">
      <c r="A2874" s="126" t="s">
        <v>331</v>
      </c>
      <c r="B2874" s="127" t="s">
        <v>340</v>
      </c>
      <c r="C2874" s="127">
        <v>296.39</v>
      </c>
    </row>
    <row r="2875" spans="1:3" ht="47.25">
      <c r="A2875" s="127" t="s">
        <v>332</v>
      </c>
      <c r="B2875" s="127"/>
      <c r="C2875" s="127">
        <v>13</v>
      </c>
    </row>
    <row r="2876" spans="1:3" ht="15.75">
      <c r="A2876" s="124" t="s">
        <v>333</v>
      </c>
      <c r="B2876" s="498"/>
      <c r="C2876" s="498">
        <v>13</v>
      </c>
    </row>
    <row r="2877" spans="1:3" ht="15.75">
      <c r="A2877" s="125" t="s">
        <v>334</v>
      </c>
      <c r="B2877" s="498"/>
      <c r="C2877" s="498"/>
    </row>
    <row r="2878" spans="1:3" ht="15.75">
      <c r="A2878" s="127" t="s">
        <v>335</v>
      </c>
      <c r="B2878" s="127"/>
      <c r="C2878" s="127"/>
    </row>
    <row r="2879" spans="1:3" ht="31.5">
      <c r="A2879" s="127" t="s">
        <v>336</v>
      </c>
      <c r="B2879" s="127"/>
      <c r="C2879" s="127"/>
    </row>
    <row r="2880" spans="1:3" ht="31.5">
      <c r="A2880" s="88" t="s">
        <v>828</v>
      </c>
      <c r="B2880" s="127"/>
      <c r="C2880" s="127"/>
    </row>
    <row r="2881" spans="1:3" ht="31.5">
      <c r="A2881" s="127" t="s">
        <v>326</v>
      </c>
      <c r="B2881" s="127"/>
      <c r="C2881" s="127"/>
    </row>
    <row r="2882" spans="1:3" ht="15.75">
      <c r="A2882" s="126" t="s">
        <v>327</v>
      </c>
      <c r="B2882" s="127" t="s">
        <v>340</v>
      </c>
      <c r="C2882" s="127">
        <v>122.25</v>
      </c>
    </row>
    <row r="2883" spans="1:3" ht="15.75">
      <c r="A2883" s="126" t="s">
        <v>329</v>
      </c>
      <c r="B2883" s="127" t="s">
        <v>340</v>
      </c>
      <c r="C2883" s="127">
        <v>122.25</v>
      </c>
    </row>
    <row r="2884" spans="1:3" ht="15.75">
      <c r="A2884" s="126" t="s">
        <v>330</v>
      </c>
      <c r="B2884" s="127" t="s">
        <v>340</v>
      </c>
      <c r="C2884" s="127">
        <v>122.25</v>
      </c>
    </row>
    <row r="2885" spans="1:3" ht="15.75">
      <c r="A2885" s="126" t="s">
        <v>331</v>
      </c>
      <c r="B2885" s="127" t="s">
        <v>340</v>
      </c>
      <c r="C2885" s="127">
        <v>122.25</v>
      </c>
    </row>
    <row r="2886" spans="1:3" ht="47.25">
      <c r="A2886" s="127" t="s">
        <v>332</v>
      </c>
      <c r="B2886" s="127"/>
      <c r="C2886" s="127">
        <v>2</v>
      </c>
    </row>
    <row r="2887" spans="1:3" ht="15.75">
      <c r="A2887" s="124" t="s">
        <v>333</v>
      </c>
      <c r="B2887" s="498"/>
      <c r="C2887" s="498">
        <v>2</v>
      </c>
    </row>
    <row r="2888" spans="1:3" ht="15.75">
      <c r="A2888" s="125" t="s">
        <v>334</v>
      </c>
      <c r="B2888" s="498"/>
      <c r="C2888" s="498"/>
    </row>
    <row r="2889" spans="1:3" ht="15.75">
      <c r="A2889" s="127" t="s">
        <v>335</v>
      </c>
      <c r="B2889" s="127"/>
      <c r="C2889" s="127"/>
    </row>
    <row r="2890" spans="1:3" ht="31.5">
      <c r="A2890" s="127" t="s">
        <v>336</v>
      </c>
      <c r="B2890" s="127"/>
      <c r="C2890" s="127"/>
    </row>
    <row r="2891" spans="1:3" ht="31.5">
      <c r="A2891" s="88" t="s">
        <v>829</v>
      </c>
      <c r="B2891" s="127"/>
      <c r="C2891" s="127"/>
    </row>
    <row r="2892" spans="1:3" ht="31.5">
      <c r="A2892" s="127" t="s">
        <v>326</v>
      </c>
      <c r="B2892" s="127"/>
      <c r="C2892" s="127"/>
    </row>
    <row r="2893" spans="1:3" ht="15.75">
      <c r="A2893" s="126" t="s">
        <v>327</v>
      </c>
      <c r="B2893" s="127" t="s">
        <v>340</v>
      </c>
      <c r="C2893" s="84">
        <v>99.5</v>
      </c>
    </row>
    <row r="2894" spans="1:3" ht="15.75">
      <c r="A2894" s="126" t="s">
        <v>329</v>
      </c>
      <c r="B2894" s="127" t="s">
        <v>340</v>
      </c>
      <c r="C2894" s="84">
        <v>99.5</v>
      </c>
    </row>
    <row r="2895" spans="1:3" ht="15.75">
      <c r="A2895" s="126" t="s">
        <v>330</v>
      </c>
      <c r="B2895" s="127" t="s">
        <v>340</v>
      </c>
      <c r="C2895" s="84">
        <v>99.5</v>
      </c>
    </row>
    <row r="2896" spans="1:3" ht="15.75">
      <c r="A2896" s="126" t="s">
        <v>331</v>
      </c>
      <c r="B2896" s="127" t="s">
        <v>340</v>
      </c>
      <c r="C2896" s="84">
        <v>99.5</v>
      </c>
    </row>
    <row r="2897" spans="1:3" ht="47.25">
      <c r="A2897" s="127" t="s">
        <v>332</v>
      </c>
      <c r="B2897" s="127"/>
      <c r="C2897" s="127">
        <v>2</v>
      </c>
    </row>
    <row r="2898" spans="1:3" ht="15.75">
      <c r="A2898" s="124" t="s">
        <v>333</v>
      </c>
      <c r="B2898" s="498"/>
      <c r="C2898" s="498">
        <v>2</v>
      </c>
    </row>
    <row r="2899" spans="1:3" ht="15.75">
      <c r="A2899" s="125" t="s">
        <v>334</v>
      </c>
      <c r="B2899" s="498"/>
      <c r="C2899" s="498"/>
    </row>
    <row r="2900" spans="1:3" ht="15.75">
      <c r="A2900" s="127" t="s">
        <v>335</v>
      </c>
      <c r="B2900" s="127"/>
      <c r="C2900" s="127"/>
    </row>
    <row r="2901" spans="1:3" ht="31.5">
      <c r="A2901" s="127" t="s">
        <v>336</v>
      </c>
      <c r="B2901" s="127"/>
      <c r="C2901" s="127"/>
    </row>
    <row r="2902" spans="1:3" ht="31.5">
      <c r="A2902" s="88" t="s">
        <v>830</v>
      </c>
      <c r="B2902" s="127"/>
      <c r="C2902" s="127"/>
    </row>
    <row r="2903" spans="1:3" ht="31.5">
      <c r="A2903" s="127" t="s">
        <v>326</v>
      </c>
      <c r="B2903" s="127"/>
      <c r="C2903" s="127"/>
    </row>
    <row r="2904" spans="1:3" ht="15.75">
      <c r="A2904" s="126" t="s">
        <v>327</v>
      </c>
      <c r="B2904" s="127" t="s">
        <v>328</v>
      </c>
      <c r="C2904" s="84">
        <v>101.38</v>
      </c>
    </row>
    <row r="2905" spans="1:3" ht="15.75">
      <c r="A2905" s="126" t="s">
        <v>329</v>
      </c>
      <c r="B2905" s="127" t="s">
        <v>328</v>
      </c>
      <c r="C2905" s="84">
        <v>101.38</v>
      </c>
    </row>
    <row r="2906" spans="1:3" ht="15.75">
      <c r="A2906" s="126" t="s">
        <v>330</v>
      </c>
      <c r="B2906" s="127" t="s">
        <v>328</v>
      </c>
      <c r="C2906" s="84">
        <v>101.38</v>
      </c>
    </row>
    <row r="2907" spans="1:3" ht="15.75">
      <c r="A2907" s="126" t="s">
        <v>331</v>
      </c>
      <c r="B2907" s="127" t="s">
        <v>328</v>
      </c>
      <c r="C2907" s="84">
        <v>101.38</v>
      </c>
    </row>
    <row r="2908" spans="1:3" ht="47.25">
      <c r="A2908" s="127" t="s">
        <v>332</v>
      </c>
      <c r="B2908" s="127"/>
      <c r="C2908" s="127">
        <v>10</v>
      </c>
    </row>
    <row r="2909" spans="1:3" ht="15.75">
      <c r="A2909" s="124" t="s">
        <v>333</v>
      </c>
      <c r="B2909" s="498"/>
      <c r="C2909" s="498">
        <v>10</v>
      </c>
    </row>
    <row r="2910" spans="1:3" ht="15.75">
      <c r="A2910" s="125" t="s">
        <v>334</v>
      </c>
      <c r="B2910" s="498"/>
      <c r="C2910" s="498"/>
    </row>
    <row r="2911" spans="1:3" ht="15.75">
      <c r="A2911" s="127" t="s">
        <v>335</v>
      </c>
      <c r="B2911" s="127"/>
      <c r="C2911" s="127"/>
    </row>
    <row r="2912" spans="1:3" ht="31.5">
      <c r="A2912" s="127" t="s">
        <v>336</v>
      </c>
      <c r="B2912" s="127"/>
      <c r="C2912" s="127"/>
    </row>
    <row r="2913" spans="1:3" ht="110.25">
      <c r="A2913" s="88" t="s">
        <v>831</v>
      </c>
      <c r="B2913" s="76"/>
      <c r="C2913" s="76"/>
    </row>
    <row r="2914" spans="1:3" ht="31.5">
      <c r="A2914" s="76" t="s">
        <v>326</v>
      </c>
      <c r="B2914" s="76"/>
      <c r="C2914" s="76"/>
    </row>
    <row r="2915" spans="1:3" ht="15.75">
      <c r="A2915" s="74" t="s">
        <v>327</v>
      </c>
      <c r="B2915" s="82" t="s">
        <v>392</v>
      </c>
      <c r="C2915" s="127">
        <v>11.2</v>
      </c>
    </row>
    <row r="2916" spans="1:3" ht="15.75">
      <c r="A2916" s="74" t="s">
        <v>329</v>
      </c>
      <c r="B2916" s="82" t="s">
        <v>392</v>
      </c>
      <c r="C2916" s="127">
        <v>11.2</v>
      </c>
    </row>
    <row r="2917" spans="1:3" ht="15.75">
      <c r="A2917" s="74" t="s">
        <v>330</v>
      </c>
      <c r="B2917" s="82" t="s">
        <v>392</v>
      </c>
      <c r="C2917" s="127">
        <v>11.2</v>
      </c>
    </row>
    <row r="2918" spans="1:3" ht="15.75">
      <c r="A2918" s="74" t="s">
        <v>331</v>
      </c>
      <c r="B2918" s="82" t="s">
        <v>392</v>
      </c>
      <c r="C2918" s="76">
        <v>11.2</v>
      </c>
    </row>
    <row r="2919" spans="1:3" ht="47.25">
      <c r="A2919" s="76" t="s">
        <v>332</v>
      </c>
      <c r="B2919" s="76"/>
      <c r="C2919" s="76">
        <v>1</v>
      </c>
    </row>
    <row r="2920" spans="1:3" ht="15.75">
      <c r="A2920" s="79" t="s">
        <v>333</v>
      </c>
      <c r="B2920" s="498"/>
      <c r="C2920" s="498">
        <v>1</v>
      </c>
    </row>
    <row r="2921" spans="1:3" ht="15.75">
      <c r="A2921" s="78" t="s">
        <v>334</v>
      </c>
      <c r="B2921" s="498"/>
      <c r="C2921" s="498"/>
    </row>
    <row r="2922" spans="1:3" ht="15.75">
      <c r="A2922" s="76" t="s">
        <v>335</v>
      </c>
      <c r="B2922" s="76"/>
      <c r="C2922" s="76"/>
    </row>
    <row r="2923" spans="1:3" ht="31.5">
      <c r="A2923" s="76" t="s">
        <v>336</v>
      </c>
      <c r="B2923" s="76"/>
      <c r="C2923" s="76"/>
    </row>
    <row r="2924" spans="1:3" ht="94.5">
      <c r="A2924" s="86" t="s">
        <v>832</v>
      </c>
      <c r="B2924" s="76"/>
      <c r="C2924" s="76"/>
    </row>
    <row r="2925" spans="1:3" ht="31.5">
      <c r="A2925" s="76" t="s">
        <v>326</v>
      </c>
      <c r="B2925" s="76"/>
      <c r="C2925" s="76"/>
    </row>
    <row r="2926" spans="1:3" ht="15.75">
      <c r="A2926" s="74" t="s">
        <v>327</v>
      </c>
      <c r="B2926" s="82" t="s">
        <v>392</v>
      </c>
      <c r="C2926" s="127">
        <v>20.73</v>
      </c>
    </row>
    <row r="2927" spans="1:3" ht="15.75">
      <c r="A2927" s="74" t="s">
        <v>329</v>
      </c>
      <c r="B2927" s="82" t="s">
        <v>392</v>
      </c>
      <c r="C2927" s="127">
        <v>20.73</v>
      </c>
    </row>
    <row r="2928" spans="1:3" ht="15.75">
      <c r="A2928" s="74" t="s">
        <v>330</v>
      </c>
      <c r="B2928" s="82" t="s">
        <v>392</v>
      </c>
      <c r="C2928" s="127">
        <v>20.73</v>
      </c>
    </row>
    <row r="2929" spans="1:3" ht="15.75">
      <c r="A2929" s="74" t="s">
        <v>331</v>
      </c>
      <c r="B2929" s="82" t="s">
        <v>392</v>
      </c>
      <c r="C2929" s="76">
        <v>20.73</v>
      </c>
    </row>
    <row r="2930" spans="1:3" ht="47.25">
      <c r="A2930" s="76" t="s">
        <v>332</v>
      </c>
      <c r="B2930" s="76"/>
      <c r="C2930" s="76">
        <v>1</v>
      </c>
    </row>
    <row r="2931" spans="1:3" ht="15.75">
      <c r="A2931" s="79" t="s">
        <v>333</v>
      </c>
      <c r="B2931" s="498"/>
      <c r="C2931" s="498">
        <v>1</v>
      </c>
    </row>
    <row r="2932" spans="1:3" ht="15.75">
      <c r="A2932" s="78" t="s">
        <v>334</v>
      </c>
      <c r="B2932" s="498"/>
      <c r="C2932" s="498"/>
    </row>
    <row r="2933" spans="1:3" ht="15.75">
      <c r="A2933" s="76" t="s">
        <v>335</v>
      </c>
      <c r="B2933" s="76"/>
      <c r="C2933" s="76"/>
    </row>
    <row r="2934" spans="1:3" ht="31.5">
      <c r="A2934" s="76" t="s">
        <v>336</v>
      </c>
      <c r="B2934" s="76"/>
      <c r="C2934" s="76"/>
    </row>
    <row r="2935" spans="1:3" ht="126">
      <c r="A2935" s="88" t="s">
        <v>833</v>
      </c>
      <c r="B2935" s="76"/>
      <c r="C2935" s="76"/>
    </row>
    <row r="2936" spans="1:3" ht="31.5">
      <c r="A2936" s="76" t="s">
        <v>326</v>
      </c>
      <c r="B2936" s="76"/>
      <c r="C2936" s="76"/>
    </row>
    <row r="2937" spans="1:3" ht="15.75">
      <c r="A2937" s="74" t="s">
        <v>327</v>
      </c>
      <c r="B2937" s="76" t="s">
        <v>406</v>
      </c>
      <c r="C2937" s="127">
        <v>57.81</v>
      </c>
    </row>
    <row r="2938" spans="1:3" ht="15.75">
      <c r="A2938" s="74" t="s">
        <v>329</v>
      </c>
      <c r="B2938" s="76" t="s">
        <v>406</v>
      </c>
      <c r="C2938" s="127">
        <v>57.81</v>
      </c>
    </row>
    <row r="2939" spans="1:3" ht="15.75">
      <c r="A2939" s="74" t="s">
        <v>330</v>
      </c>
      <c r="B2939" s="76" t="s">
        <v>406</v>
      </c>
      <c r="C2939" s="127">
        <v>57.81</v>
      </c>
    </row>
    <row r="2940" spans="1:3" ht="15.75">
      <c r="A2940" s="74" t="s">
        <v>331</v>
      </c>
      <c r="B2940" s="76" t="s">
        <v>406</v>
      </c>
      <c r="C2940" s="76">
        <v>57.81</v>
      </c>
    </row>
    <row r="2941" spans="1:3" ht="47.25">
      <c r="A2941" s="76" t="s">
        <v>332</v>
      </c>
      <c r="B2941" s="76"/>
      <c r="C2941" s="76">
        <v>1</v>
      </c>
    </row>
    <row r="2942" spans="1:3" ht="15.75">
      <c r="A2942" s="79" t="s">
        <v>333</v>
      </c>
      <c r="B2942" s="498"/>
      <c r="C2942" s="498">
        <v>1</v>
      </c>
    </row>
    <row r="2943" spans="1:3" ht="15.75">
      <c r="A2943" s="78" t="s">
        <v>334</v>
      </c>
      <c r="B2943" s="498"/>
      <c r="C2943" s="498"/>
    </row>
    <row r="2944" spans="1:3" ht="15.75">
      <c r="A2944" s="76" t="s">
        <v>335</v>
      </c>
      <c r="B2944" s="76"/>
      <c r="C2944" s="76"/>
    </row>
    <row r="2945" spans="1:3" ht="31.5">
      <c r="A2945" s="76" t="s">
        <v>336</v>
      </c>
      <c r="B2945" s="76"/>
      <c r="C2945" s="76"/>
    </row>
    <row r="2946" spans="1:3" ht="31.5">
      <c r="A2946" s="86" t="s">
        <v>834</v>
      </c>
      <c r="B2946" s="76"/>
      <c r="C2946" s="76"/>
    </row>
    <row r="2947" spans="1:3" ht="31.5">
      <c r="A2947" s="76" t="s">
        <v>326</v>
      </c>
      <c r="B2947" s="76"/>
      <c r="C2947" s="76"/>
    </row>
    <row r="2948" spans="1:3" ht="15.75">
      <c r="A2948" s="74" t="s">
        <v>327</v>
      </c>
      <c r="B2948" s="76" t="s">
        <v>349</v>
      </c>
      <c r="C2948" s="127">
        <v>127.38</v>
      </c>
    </row>
    <row r="2949" spans="1:3" ht="15.75">
      <c r="A2949" s="74" t="s">
        <v>329</v>
      </c>
      <c r="B2949" s="76" t="s">
        <v>349</v>
      </c>
      <c r="C2949" s="127">
        <v>127.38</v>
      </c>
    </row>
    <row r="2950" spans="1:3" ht="15.75">
      <c r="A2950" s="74" t="s">
        <v>330</v>
      </c>
      <c r="B2950" s="76" t="s">
        <v>349</v>
      </c>
      <c r="C2950" s="127">
        <v>127.38</v>
      </c>
    </row>
    <row r="2951" spans="1:3" ht="15.75">
      <c r="A2951" s="74" t="s">
        <v>331</v>
      </c>
      <c r="B2951" s="76" t="s">
        <v>349</v>
      </c>
      <c r="C2951" s="76">
        <v>127.38</v>
      </c>
    </row>
    <row r="2952" spans="1:3" ht="47.25">
      <c r="A2952" s="76" t="s">
        <v>332</v>
      </c>
      <c r="B2952" s="76"/>
      <c r="C2952" s="76">
        <v>466</v>
      </c>
    </row>
    <row r="2953" spans="1:3" ht="15.75">
      <c r="A2953" s="79" t="s">
        <v>333</v>
      </c>
      <c r="B2953" s="498"/>
      <c r="C2953" s="498">
        <v>465</v>
      </c>
    </row>
    <row r="2954" spans="1:3" ht="15.75">
      <c r="A2954" s="78" t="s">
        <v>334</v>
      </c>
      <c r="B2954" s="498"/>
      <c r="C2954" s="498"/>
    </row>
    <row r="2955" spans="1:3" ht="15.75">
      <c r="A2955" s="76" t="s">
        <v>335</v>
      </c>
      <c r="B2955" s="76"/>
      <c r="C2955" s="76"/>
    </row>
    <row r="2956" spans="1:3" ht="31.5">
      <c r="A2956" s="76" t="s">
        <v>336</v>
      </c>
      <c r="B2956" s="76"/>
      <c r="C2956" s="76"/>
    </row>
    <row r="2957" spans="1:3" ht="31.5">
      <c r="A2957" s="87" t="s">
        <v>835</v>
      </c>
      <c r="B2957" s="80"/>
      <c r="C2957" s="80"/>
    </row>
    <row r="2958" spans="1:3" ht="31.5">
      <c r="A2958" s="76" t="s">
        <v>326</v>
      </c>
      <c r="B2958" s="76"/>
      <c r="C2958" s="76"/>
    </row>
    <row r="2959" spans="1:3" ht="31.5">
      <c r="A2959" s="74" t="s">
        <v>327</v>
      </c>
      <c r="B2959" s="76" t="s">
        <v>393</v>
      </c>
      <c r="C2959" s="127">
        <v>76.21</v>
      </c>
    </row>
    <row r="2960" spans="1:3" ht="31.5">
      <c r="A2960" s="74" t="s">
        <v>329</v>
      </c>
      <c r="B2960" s="76" t="s">
        <v>393</v>
      </c>
      <c r="C2960" s="127">
        <v>76.21</v>
      </c>
    </row>
    <row r="2961" spans="1:3" ht="31.5">
      <c r="A2961" s="74" t="s">
        <v>330</v>
      </c>
      <c r="B2961" s="76" t="s">
        <v>393</v>
      </c>
      <c r="C2961" s="127">
        <v>76.21</v>
      </c>
    </row>
    <row r="2962" spans="1:3" ht="31.5">
      <c r="A2962" s="74" t="s">
        <v>331</v>
      </c>
      <c r="B2962" s="76" t="s">
        <v>393</v>
      </c>
      <c r="C2962" s="76">
        <v>76.21</v>
      </c>
    </row>
    <row r="2963" spans="1:3" ht="47.25">
      <c r="A2963" s="76" t="s">
        <v>332</v>
      </c>
      <c r="B2963" s="76"/>
      <c r="C2963" s="76">
        <v>385</v>
      </c>
    </row>
    <row r="2964" spans="1:3" ht="15.75">
      <c r="A2964" s="79" t="s">
        <v>333</v>
      </c>
      <c r="B2964" s="498"/>
      <c r="C2964" s="498">
        <v>384</v>
      </c>
    </row>
    <row r="2965" spans="1:3" ht="15.75">
      <c r="A2965" s="78" t="s">
        <v>334</v>
      </c>
      <c r="B2965" s="498"/>
      <c r="C2965" s="498"/>
    </row>
    <row r="2966" spans="1:3" ht="15.75">
      <c r="A2966" s="76" t="s">
        <v>335</v>
      </c>
      <c r="B2966" s="76"/>
      <c r="C2966" s="76"/>
    </row>
    <row r="2967" spans="1:3" ht="31.5">
      <c r="A2967" s="76" t="s">
        <v>336</v>
      </c>
      <c r="B2967" s="76"/>
      <c r="C2967" s="76"/>
    </row>
    <row r="2968" spans="1:3" ht="31.5">
      <c r="A2968" s="87" t="s">
        <v>836</v>
      </c>
      <c r="B2968" s="128"/>
      <c r="C2968" s="128"/>
    </row>
    <row r="2969" spans="1:3" ht="31.5">
      <c r="A2969" s="127" t="s">
        <v>326</v>
      </c>
      <c r="B2969" s="127"/>
      <c r="C2969" s="127"/>
    </row>
    <row r="2970" spans="1:3" ht="15.75">
      <c r="A2970" s="126" t="s">
        <v>327</v>
      </c>
      <c r="B2970" s="127" t="s">
        <v>349</v>
      </c>
      <c r="C2970" s="127">
        <v>2696.43</v>
      </c>
    </row>
    <row r="2971" spans="1:3" ht="15.75">
      <c r="A2971" s="126" t="s">
        <v>329</v>
      </c>
      <c r="B2971" s="127" t="s">
        <v>349</v>
      </c>
      <c r="C2971" s="127">
        <v>2696.43</v>
      </c>
    </row>
    <row r="2972" spans="1:3" ht="15.75">
      <c r="A2972" s="126" t="s">
        <v>330</v>
      </c>
      <c r="B2972" s="127" t="s">
        <v>349</v>
      </c>
      <c r="C2972" s="127">
        <v>2696.43</v>
      </c>
    </row>
    <row r="2973" spans="1:3" ht="15.75">
      <c r="A2973" s="126" t="s">
        <v>331</v>
      </c>
      <c r="B2973" s="127" t="s">
        <v>349</v>
      </c>
      <c r="C2973" s="127">
        <v>2696.43</v>
      </c>
    </row>
    <row r="2974" spans="1:3" ht="47.25">
      <c r="A2974" s="127" t="s">
        <v>332</v>
      </c>
      <c r="B2974" s="127"/>
      <c r="C2974" s="127">
        <v>3</v>
      </c>
    </row>
    <row r="2975" spans="1:3" ht="15.75">
      <c r="A2975" s="124" t="s">
        <v>333</v>
      </c>
      <c r="B2975" s="498"/>
      <c r="C2975" s="498">
        <v>3</v>
      </c>
    </row>
    <row r="2976" spans="1:3" ht="15.75">
      <c r="A2976" s="125" t="s">
        <v>334</v>
      </c>
      <c r="B2976" s="498"/>
      <c r="C2976" s="498"/>
    </row>
    <row r="2977" spans="1:3" ht="15.75">
      <c r="A2977" s="127" t="s">
        <v>335</v>
      </c>
      <c r="B2977" s="127"/>
      <c r="C2977" s="127"/>
    </row>
    <row r="2978" spans="1:3" ht="31.5">
      <c r="A2978" s="127" t="s">
        <v>336</v>
      </c>
      <c r="B2978" s="127"/>
      <c r="C2978" s="127"/>
    </row>
    <row r="2979" spans="1:3" ht="31.5">
      <c r="A2979" s="87" t="s">
        <v>837</v>
      </c>
      <c r="B2979" s="128"/>
      <c r="C2979" s="128"/>
    </row>
    <row r="2980" spans="1:3" ht="31.5">
      <c r="A2980" s="127" t="s">
        <v>326</v>
      </c>
      <c r="B2980" s="127"/>
      <c r="C2980" s="127"/>
    </row>
    <row r="2981" spans="1:3" ht="15.75">
      <c r="A2981" s="126" t="s">
        <v>327</v>
      </c>
      <c r="B2981" s="127" t="s">
        <v>349</v>
      </c>
      <c r="C2981" s="127">
        <v>1022.55</v>
      </c>
    </row>
    <row r="2982" spans="1:3" ht="15.75">
      <c r="A2982" s="126" t="s">
        <v>329</v>
      </c>
      <c r="B2982" s="127" t="s">
        <v>349</v>
      </c>
      <c r="C2982" s="127">
        <v>1022.55</v>
      </c>
    </row>
    <row r="2983" spans="1:3" ht="15.75">
      <c r="A2983" s="126" t="s">
        <v>330</v>
      </c>
      <c r="B2983" s="127" t="s">
        <v>349</v>
      </c>
      <c r="C2983" s="127">
        <v>1022.55</v>
      </c>
    </row>
    <row r="2984" spans="1:3" ht="15.75">
      <c r="A2984" s="126" t="s">
        <v>331</v>
      </c>
      <c r="B2984" s="127" t="s">
        <v>349</v>
      </c>
      <c r="C2984" s="127">
        <v>1022.55</v>
      </c>
    </row>
    <row r="2985" spans="1:3" ht="47.25">
      <c r="A2985" s="127" t="s">
        <v>332</v>
      </c>
      <c r="B2985" s="127"/>
      <c r="C2985" s="127">
        <v>3</v>
      </c>
    </row>
    <row r="2986" spans="1:3" ht="15.75">
      <c r="A2986" s="124" t="s">
        <v>333</v>
      </c>
      <c r="B2986" s="498"/>
      <c r="C2986" s="498">
        <v>3</v>
      </c>
    </row>
    <row r="2987" spans="1:3" ht="15.75">
      <c r="A2987" s="125" t="s">
        <v>334</v>
      </c>
      <c r="B2987" s="498"/>
      <c r="C2987" s="498"/>
    </row>
    <row r="2988" spans="1:3" ht="15.75">
      <c r="A2988" s="127" t="s">
        <v>335</v>
      </c>
      <c r="B2988" s="127"/>
      <c r="C2988" s="127"/>
    </row>
    <row r="2989" spans="1:3" ht="31.5">
      <c r="A2989" s="127" t="s">
        <v>336</v>
      </c>
      <c r="B2989" s="127"/>
      <c r="C2989" s="127"/>
    </row>
    <row r="2990" spans="1:3" ht="31.5">
      <c r="A2990" s="87" t="s">
        <v>838</v>
      </c>
      <c r="B2990" s="128"/>
      <c r="C2990" s="128"/>
    </row>
    <row r="2991" spans="1:3" ht="31.5">
      <c r="A2991" s="127" t="s">
        <v>326</v>
      </c>
      <c r="B2991" s="127"/>
      <c r="C2991" s="127"/>
    </row>
    <row r="2992" spans="1:3" ht="15.75">
      <c r="A2992" s="126" t="s">
        <v>327</v>
      </c>
      <c r="B2992" s="127" t="s">
        <v>839</v>
      </c>
      <c r="C2992" s="127">
        <v>76.21</v>
      </c>
    </row>
    <row r="2993" spans="1:3" ht="15.75">
      <c r="A2993" s="126" t="s">
        <v>329</v>
      </c>
      <c r="B2993" s="127" t="s">
        <v>839</v>
      </c>
      <c r="C2993" s="127">
        <v>76.21</v>
      </c>
    </row>
    <row r="2994" spans="1:3" ht="15.75">
      <c r="A2994" s="126" t="s">
        <v>330</v>
      </c>
      <c r="B2994" s="127" t="s">
        <v>839</v>
      </c>
      <c r="C2994" s="127">
        <v>76.21</v>
      </c>
    </row>
    <row r="2995" spans="1:3" ht="15.75">
      <c r="A2995" s="126" t="s">
        <v>331</v>
      </c>
      <c r="B2995" s="127" t="s">
        <v>839</v>
      </c>
      <c r="C2995" s="127">
        <v>76.21</v>
      </c>
    </row>
    <row r="2996" spans="1:3" ht="47.25">
      <c r="A2996" s="127" t="s">
        <v>332</v>
      </c>
      <c r="B2996" s="127"/>
      <c r="C2996" s="127">
        <v>3</v>
      </c>
    </row>
    <row r="2997" spans="1:3" ht="15.75">
      <c r="A2997" s="124" t="s">
        <v>333</v>
      </c>
      <c r="B2997" s="498"/>
      <c r="C2997" s="498">
        <v>3</v>
      </c>
    </row>
    <row r="2998" spans="1:3" ht="15.75">
      <c r="A2998" s="125" t="s">
        <v>334</v>
      </c>
      <c r="B2998" s="498"/>
      <c r="C2998" s="498"/>
    </row>
    <row r="2999" spans="1:3" ht="15.75">
      <c r="A2999" s="127" t="s">
        <v>335</v>
      </c>
      <c r="B2999" s="127"/>
      <c r="C2999" s="127"/>
    </row>
    <row r="3000" spans="1:3" ht="31.5">
      <c r="A3000" s="127" t="s">
        <v>336</v>
      </c>
      <c r="B3000" s="127"/>
      <c r="C3000" s="127"/>
    </row>
    <row r="3001" spans="1:3" ht="15.75">
      <c r="A3001" s="86" t="s">
        <v>840</v>
      </c>
      <c r="B3001" s="76"/>
      <c r="C3001" s="76"/>
    </row>
    <row r="3002" spans="1:3" ht="31.5">
      <c r="A3002" s="76" t="s">
        <v>326</v>
      </c>
      <c r="B3002" s="76"/>
      <c r="C3002" s="76"/>
    </row>
    <row r="3003" spans="1:3" ht="15.75">
      <c r="A3003" s="74" t="s">
        <v>327</v>
      </c>
      <c r="B3003" s="76" t="s">
        <v>349</v>
      </c>
      <c r="C3003" s="76">
        <v>220.23</v>
      </c>
    </row>
    <row r="3004" spans="1:3" ht="15.75">
      <c r="A3004" s="74" t="s">
        <v>329</v>
      </c>
      <c r="B3004" s="76" t="s">
        <v>349</v>
      </c>
      <c r="C3004" s="76">
        <v>220.23</v>
      </c>
    </row>
    <row r="3005" spans="1:3" ht="15.75">
      <c r="A3005" s="74" t="s">
        <v>330</v>
      </c>
      <c r="B3005" s="76" t="s">
        <v>349</v>
      </c>
      <c r="C3005" s="76">
        <v>220.23</v>
      </c>
    </row>
    <row r="3006" spans="1:3" ht="15.75">
      <c r="A3006" s="74" t="s">
        <v>331</v>
      </c>
      <c r="B3006" s="76" t="s">
        <v>349</v>
      </c>
      <c r="C3006" s="76">
        <v>220.23</v>
      </c>
    </row>
    <row r="3007" spans="1:3" ht="47.25">
      <c r="A3007" s="76" t="s">
        <v>332</v>
      </c>
      <c r="B3007" s="76"/>
      <c r="C3007" s="76">
        <v>8</v>
      </c>
    </row>
    <row r="3008" spans="1:3" ht="15.75">
      <c r="A3008" s="79" t="s">
        <v>333</v>
      </c>
      <c r="B3008" s="498"/>
      <c r="C3008" s="498">
        <v>8</v>
      </c>
    </row>
    <row r="3009" spans="1:3" ht="15.75">
      <c r="A3009" s="78" t="s">
        <v>334</v>
      </c>
      <c r="B3009" s="498"/>
      <c r="C3009" s="498"/>
    </row>
    <row r="3010" spans="1:3" ht="15.75">
      <c r="A3010" s="76" t="s">
        <v>335</v>
      </c>
      <c r="B3010" s="76"/>
      <c r="C3010" s="76"/>
    </row>
    <row r="3011" spans="1:3" ht="31.5">
      <c r="A3011" s="76" t="s">
        <v>336</v>
      </c>
      <c r="B3011" s="76"/>
      <c r="C3011" s="76"/>
    </row>
    <row r="3012" spans="1:3" ht="31.5">
      <c r="A3012" s="86" t="s">
        <v>846</v>
      </c>
      <c r="B3012" s="130"/>
      <c r="C3012" s="130"/>
    </row>
    <row r="3013" spans="1:3" ht="31.5">
      <c r="A3013" s="130" t="s">
        <v>326</v>
      </c>
      <c r="B3013" s="130"/>
      <c r="C3013" s="130"/>
    </row>
    <row r="3014" spans="1:3" ht="15.75">
      <c r="A3014" s="129" t="s">
        <v>327</v>
      </c>
      <c r="B3014" s="130" t="s">
        <v>349</v>
      </c>
      <c r="C3014" s="130">
        <v>127.38</v>
      </c>
    </row>
    <row r="3015" spans="1:3" ht="15.75">
      <c r="A3015" s="129" t="s">
        <v>329</v>
      </c>
      <c r="B3015" s="130" t="s">
        <v>349</v>
      </c>
      <c r="C3015" s="130">
        <v>127.38</v>
      </c>
    </row>
    <row r="3016" spans="1:3" ht="15.75">
      <c r="A3016" s="129" t="s">
        <v>330</v>
      </c>
      <c r="B3016" s="130" t="s">
        <v>349</v>
      </c>
      <c r="C3016" s="130">
        <v>127.38</v>
      </c>
    </row>
    <row r="3017" spans="1:3" ht="15.75">
      <c r="A3017" s="129" t="s">
        <v>331</v>
      </c>
      <c r="B3017" s="130" t="s">
        <v>349</v>
      </c>
      <c r="C3017" s="130">
        <v>127.38</v>
      </c>
    </row>
    <row r="3018" spans="1:3" ht="47.25">
      <c r="A3018" s="130" t="s">
        <v>332</v>
      </c>
      <c r="B3018" s="130"/>
      <c r="C3018" s="130">
        <v>499</v>
      </c>
    </row>
    <row r="3019" spans="1:3" ht="15.75">
      <c r="A3019" s="132" t="s">
        <v>333</v>
      </c>
      <c r="B3019" s="498"/>
      <c r="C3019" s="498">
        <v>498</v>
      </c>
    </row>
    <row r="3020" spans="1:3" ht="15.75">
      <c r="A3020" s="133" t="s">
        <v>334</v>
      </c>
      <c r="B3020" s="498"/>
      <c r="C3020" s="498"/>
    </row>
    <row r="3021" spans="1:3" ht="15.75">
      <c r="A3021" s="130" t="s">
        <v>335</v>
      </c>
      <c r="B3021" s="130"/>
      <c r="C3021" s="130"/>
    </row>
    <row r="3022" spans="1:3" ht="31.5">
      <c r="A3022" s="130" t="s">
        <v>336</v>
      </c>
      <c r="B3022" s="130"/>
      <c r="C3022" s="130"/>
    </row>
    <row r="3023" spans="1:3" ht="63">
      <c r="A3023" s="88" t="s">
        <v>847</v>
      </c>
      <c r="B3023" s="76"/>
      <c r="C3023" s="76"/>
    </row>
    <row r="3024" spans="1:3" ht="31.5">
      <c r="A3024" s="76" t="s">
        <v>326</v>
      </c>
      <c r="B3024" s="76"/>
      <c r="C3024" s="76"/>
    </row>
    <row r="3025" spans="1:3" ht="15.75">
      <c r="A3025" s="74" t="s">
        <v>327</v>
      </c>
      <c r="B3025" s="76" t="s">
        <v>339</v>
      </c>
      <c r="C3025" s="127">
        <v>505.71</v>
      </c>
    </row>
    <row r="3026" spans="1:3" ht="15.75">
      <c r="A3026" s="74" t="s">
        <v>329</v>
      </c>
      <c r="B3026" s="76" t="s">
        <v>339</v>
      </c>
      <c r="C3026" s="127">
        <v>505.71</v>
      </c>
    </row>
    <row r="3027" spans="1:3" ht="15.75">
      <c r="A3027" s="74" t="s">
        <v>330</v>
      </c>
      <c r="B3027" s="76" t="s">
        <v>339</v>
      </c>
      <c r="C3027" s="127">
        <v>505.71</v>
      </c>
    </row>
    <row r="3028" spans="1:3" ht="15.75">
      <c r="A3028" s="74" t="s">
        <v>331</v>
      </c>
      <c r="B3028" s="76" t="s">
        <v>339</v>
      </c>
      <c r="C3028" s="76">
        <v>505.71</v>
      </c>
    </row>
    <row r="3029" spans="1:3" ht="47.25">
      <c r="A3029" s="76" t="s">
        <v>332</v>
      </c>
      <c r="B3029" s="76"/>
      <c r="C3029" s="76">
        <v>15</v>
      </c>
    </row>
    <row r="3030" spans="1:3" ht="15.75">
      <c r="A3030" s="79" t="s">
        <v>333</v>
      </c>
      <c r="B3030" s="498"/>
      <c r="C3030" s="498">
        <v>15</v>
      </c>
    </row>
    <row r="3031" spans="1:3" ht="15.75">
      <c r="A3031" s="78" t="s">
        <v>334</v>
      </c>
      <c r="B3031" s="498"/>
      <c r="C3031" s="498"/>
    </row>
    <row r="3032" spans="1:3" ht="15.75">
      <c r="A3032" s="76" t="s">
        <v>335</v>
      </c>
      <c r="B3032" s="76"/>
      <c r="C3032" s="76"/>
    </row>
    <row r="3033" spans="1:3" ht="31.5">
      <c r="A3033" s="76" t="s">
        <v>336</v>
      </c>
      <c r="B3033" s="76"/>
      <c r="C3033" s="76"/>
    </row>
    <row r="3034" spans="1:3" ht="15.75">
      <c r="A3034" s="88" t="s">
        <v>848</v>
      </c>
      <c r="B3034" s="127"/>
      <c r="C3034" s="127"/>
    </row>
    <row r="3035" spans="1:3" ht="31.5">
      <c r="A3035" s="127" t="s">
        <v>326</v>
      </c>
      <c r="B3035" s="127"/>
      <c r="C3035" s="127"/>
    </row>
    <row r="3036" spans="1:3" ht="15.75">
      <c r="A3036" s="126" t="s">
        <v>327</v>
      </c>
      <c r="B3036" s="127" t="s">
        <v>340</v>
      </c>
      <c r="C3036" s="127">
        <v>352.89</v>
      </c>
    </row>
    <row r="3037" spans="1:3" ht="15.75">
      <c r="A3037" s="126" t="s">
        <v>329</v>
      </c>
      <c r="B3037" s="127" t="s">
        <v>340</v>
      </c>
      <c r="C3037" s="127">
        <v>352.89</v>
      </c>
    </row>
    <row r="3038" spans="1:3" ht="15.75">
      <c r="A3038" s="126" t="s">
        <v>330</v>
      </c>
      <c r="B3038" s="127" t="s">
        <v>340</v>
      </c>
      <c r="C3038" s="127">
        <v>352.89</v>
      </c>
    </row>
    <row r="3039" spans="1:3" ht="15.75">
      <c r="A3039" s="126" t="s">
        <v>331</v>
      </c>
      <c r="B3039" s="127" t="s">
        <v>340</v>
      </c>
      <c r="C3039" s="127">
        <v>352.89</v>
      </c>
    </row>
    <row r="3040" spans="1:3" ht="47.25">
      <c r="A3040" s="127" t="s">
        <v>332</v>
      </c>
      <c r="B3040" s="127"/>
      <c r="C3040" s="127">
        <v>5</v>
      </c>
    </row>
    <row r="3041" spans="1:3" ht="15.75">
      <c r="A3041" s="124" t="s">
        <v>333</v>
      </c>
      <c r="B3041" s="498"/>
      <c r="C3041" s="498">
        <v>5</v>
      </c>
    </row>
    <row r="3042" spans="1:3" ht="15.75">
      <c r="A3042" s="125" t="s">
        <v>334</v>
      </c>
      <c r="B3042" s="498"/>
      <c r="C3042" s="498"/>
    </row>
    <row r="3043" spans="1:3" ht="15.75">
      <c r="A3043" s="127" t="s">
        <v>335</v>
      </c>
      <c r="B3043" s="127"/>
      <c r="C3043" s="127"/>
    </row>
    <row r="3044" spans="1:3" ht="31.5">
      <c r="A3044" s="127" t="s">
        <v>336</v>
      </c>
      <c r="B3044" s="127"/>
      <c r="C3044" s="127"/>
    </row>
    <row r="3045" spans="1:3" ht="47.25">
      <c r="A3045" s="86" t="s">
        <v>849</v>
      </c>
      <c r="B3045" s="76"/>
      <c r="C3045" s="76"/>
    </row>
    <row r="3046" spans="1:3" ht="31.5">
      <c r="A3046" s="76" t="s">
        <v>326</v>
      </c>
      <c r="B3046" s="76"/>
      <c r="C3046" s="76"/>
    </row>
    <row r="3047" spans="1:3" ht="15.75">
      <c r="A3047" s="74" t="s">
        <v>327</v>
      </c>
      <c r="B3047" s="76" t="s">
        <v>386</v>
      </c>
      <c r="C3047" s="127">
        <v>2.54</v>
      </c>
    </row>
    <row r="3048" spans="1:3" ht="15.75">
      <c r="A3048" s="74" t="s">
        <v>329</v>
      </c>
      <c r="B3048" s="76" t="s">
        <v>386</v>
      </c>
      <c r="C3048" s="127">
        <v>2.54</v>
      </c>
    </row>
    <row r="3049" spans="1:3" ht="15.75">
      <c r="A3049" s="74" t="s">
        <v>330</v>
      </c>
      <c r="B3049" s="76" t="s">
        <v>386</v>
      </c>
      <c r="C3049" s="127">
        <v>2.54</v>
      </c>
    </row>
    <row r="3050" spans="1:3" ht="15.75">
      <c r="A3050" s="74" t="s">
        <v>331</v>
      </c>
      <c r="B3050" s="76" t="s">
        <v>386</v>
      </c>
      <c r="C3050" s="76">
        <v>2.54</v>
      </c>
    </row>
    <row r="3051" spans="1:3" ht="47.25">
      <c r="A3051" s="76" t="s">
        <v>332</v>
      </c>
      <c r="B3051" s="76"/>
      <c r="C3051" s="76">
        <v>2</v>
      </c>
    </row>
    <row r="3052" spans="1:3" ht="15.75">
      <c r="A3052" s="79" t="s">
        <v>333</v>
      </c>
      <c r="B3052" s="498"/>
      <c r="C3052" s="498">
        <v>2</v>
      </c>
    </row>
    <row r="3053" spans="1:3" ht="15.75">
      <c r="A3053" s="78" t="s">
        <v>334</v>
      </c>
      <c r="B3053" s="498"/>
      <c r="C3053" s="498"/>
    </row>
    <row r="3054" spans="1:3" ht="15.75">
      <c r="A3054" s="76" t="s">
        <v>335</v>
      </c>
      <c r="B3054" s="76"/>
      <c r="C3054" s="76"/>
    </row>
    <row r="3055" spans="1:3" ht="31.5">
      <c r="A3055" s="76" t="s">
        <v>336</v>
      </c>
      <c r="B3055" s="76"/>
      <c r="C3055" s="76"/>
    </row>
    <row r="3056" spans="1:3" ht="15.75">
      <c r="A3056" s="86" t="s">
        <v>850</v>
      </c>
      <c r="B3056" s="76"/>
      <c r="C3056" s="76"/>
    </row>
    <row r="3057" spans="1:3" ht="31.5">
      <c r="A3057" s="76" t="s">
        <v>326</v>
      </c>
      <c r="B3057" s="76"/>
      <c r="C3057" s="76"/>
    </row>
    <row r="3058" spans="1:3" ht="15.75">
      <c r="A3058" s="74" t="s">
        <v>327</v>
      </c>
      <c r="B3058" s="76" t="s">
        <v>328</v>
      </c>
      <c r="C3058" s="76">
        <v>283.02</v>
      </c>
    </row>
    <row r="3059" spans="1:3" ht="15.75">
      <c r="A3059" s="74" t="s">
        <v>329</v>
      </c>
      <c r="B3059" s="76" t="s">
        <v>328</v>
      </c>
      <c r="C3059" s="76">
        <v>283.02</v>
      </c>
    </row>
    <row r="3060" spans="1:3" ht="15.75">
      <c r="A3060" s="74" t="s">
        <v>330</v>
      </c>
      <c r="B3060" s="76" t="s">
        <v>328</v>
      </c>
      <c r="C3060" s="76">
        <v>283.02</v>
      </c>
    </row>
    <row r="3061" spans="1:3" ht="15.75">
      <c r="A3061" s="74" t="s">
        <v>371</v>
      </c>
      <c r="B3061" s="76" t="s">
        <v>328</v>
      </c>
      <c r="C3061" s="76">
        <v>283.02</v>
      </c>
    </row>
    <row r="3062" spans="1:3" ht="47.25">
      <c r="A3062" s="81" t="s">
        <v>365</v>
      </c>
      <c r="B3062" s="76"/>
      <c r="C3062" s="76">
        <v>8</v>
      </c>
    </row>
    <row r="3063" spans="1:3" ht="15.75">
      <c r="A3063" s="79" t="s">
        <v>333</v>
      </c>
      <c r="B3063" s="498"/>
      <c r="C3063" s="498">
        <v>8</v>
      </c>
    </row>
    <row r="3064" spans="1:3" ht="15.75">
      <c r="A3064" s="78" t="s">
        <v>334</v>
      </c>
      <c r="B3064" s="498"/>
      <c r="C3064" s="498"/>
    </row>
    <row r="3065" spans="1:3" ht="15.75">
      <c r="A3065" s="81" t="s">
        <v>366</v>
      </c>
      <c r="B3065" s="76"/>
      <c r="C3065" s="76"/>
    </row>
    <row r="3066" spans="1:3" ht="31.5">
      <c r="A3066" s="76" t="s">
        <v>336</v>
      </c>
      <c r="B3066" s="76"/>
      <c r="C3066" s="76"/>
    </row>
    <row r="3067" spans="1:3" ht="47.25">
      <c r="A3067" s="86" t="s">
        <v>851</v>
      </c>
      <c r="B3067" s="127"/>
      <c r="C3067" s="127"/>
    </row>
    <row r="3068" spans="1:3" ht="31.5">
      <c r="A3068" s="127" t="s">
        <v>326</v>
      </c>
      <c r="B3068" s="127"/>
      <c r="C3068" s="127"/>
    </row>
    <row r="3069" spans="1:3" ht="47.25">
      <c r="A3069" s="126" t="s">
        <v>327</v>
      </c>
      <c r="B3069" s="127" t="s">
        <v>385</v>
      </c>
      <c r="C3069" s="127">
        <v>332.54</v>
      </c>
    </row>
    <row r="3070" spans="1:3" ht="47.25">
      <c r="A3070" s="126" t="s">
        <v>329</v>
      </c>
      <c r="B3070" s="127" t="s">
        <v>385</v>
      </c>
      <c r="C3070" s="127">
        <v>332.54</v>
      </c>
    </row>
    <row r="3071" spans="1:3" ht="47.25">
      <c r="A3071" s="126" t="s">
        <v>330</v>
      </c>
      <c r="B3071" s="127" t="s">
        <v>385</v>
      </c>
      <c r="C3071" s="127">
        <v>332.54</v>
      </c>
    </row>
    <row r="3072" spans="1:3" ht="47.25">
      <c r="A3072" s="126" t="s">
        <v>371</v>
      </c>
      <c r="B3072" s="127" t="s">
        <v>385</v>
      </c>
      <c r="C3072" s="127">
        <v>332.54</v>
      </c>
    </row>
    <row r="3073" spans="1:3" ht="47.25">
      <c r="A3073" s="81" t="s">
        <v>365</v>
      </c>
      <c r="B3073" s="127"/>
      <c r="C3073" s="127">
        <v>7</v>
      </c>
    </row>
    <row r="3074" spans="1:3" ht="15.75">
      <c r="A3074" s="124" t="s">
        <v>333</v>
      </c>
      <c r="B3074" s="498"/>
      <c r="C3074" s="498">
        <v>6</v>
      </c>
    </row>
    <row r="3075" spans="1:3" ht="15.75">
      <c r="A3075" s="125" t="s">
        <v>334</v>
      </c>
      <c r="B3075" s="498"/>
      <c r="C3075" s="498"/>
    </row>
    <row r="3076" spans="1:3" ht="15.75">
      <c r="A3076" s="81" t="s">
        <v>366</v>
      </c>
      <c r="B3076" s="127"/>
      <c r="C3076" s="127"/>
    </row>
    <row r="3077" spans="1:3" ht="31.5">
      <c r="A3077" s="127" t="s">
        <v>336</v>
      </c>
      <c r="B3077" s="127"/>
      <c r="C3077" s="127"/>
    </row>
    <row r="3078" spans="1:3" ht="31.5">
      <c r="A3078" s="86" t="s">
        <v>852</v>
      </c>
      <c r="B3078" s="76"/>
      <c r="C3078" s="76"/>
    </row>
    <row r="3079" spans="1:3" ht="31.5">
      <c r="A3079" s="76" t="s">
        <v>326</v>
      </c>
      <c r="B3079" s="76"/>
      <c r="C3079" s="76"/>
    </row>
    <row r="3080" spans="1:3" ht="15.75">
      <c r="A3080" s="74" t="s">
        <v>327</v>
      </c>
      <c r="B3080" s="76" t="s">
        <v>328</v>
      </c>
      <c r="C3080" s="76">
        <v>198.36</v>
      </c>
    </row>
    <row r="3081" spans="1:3" ht="15.75">
      <c r="A3081" s="74" t="s">
        <v>329</v>
      </c>
      <c r="B3081" s="76" t="s">
        <v>328</v>
      </c>
      <c r="C3081" s="76">
        <v>198.36</v>
      </c>
    </row>
    <row r="3082" spans="1:3" ht="15.75">
      <c r="A3082" s="74" t="s">
        <v>330</v>
      </c>
      <c r="B3082" s="76" t="s">
        <v>328</v>
      </c>
      <c r="C3082" s="76">
        <v>198.36</v>
      </c>
    </row>
    <row r="3083" spans="1:3" ht="15.75">
      <c r="A3083" s="74" t="s">
        <v>331</v>
      </c>
      <c r="B3083" s="76" t="s">
        <v>328</v>
      </c>
      <c r="C3083" s="76">
        <v>198.36</v>
      </c>
    </row>
    <row r="3084" spans="1:3" ht="47.25">
      <c r="A3084" s="76" t="s">
        <v>332</v>
      </c>
      <c r="B3084" s="76"/>
      <c r="C3084" s="76">
        <v>13</v>
      </c>
    </row>
    <row r="3085" spans="1:3" ht="15.75">
      <c r="A3085" s="79" t="s">
        <v>333</v>
      </c>
      <c r="B3085" s="498"/>
      <c r="C3085" s="498">
        <v>12</v>
      </c>
    </row>
    <row r="3086" spans="1:3" ht="15.75">
      <c r="A3086" s="78" t="s">
        <v>334</v>
      </c>
      <c r="B3086" s="498"/>
      <c r="C3086" s="498"/>
    </row>
    <row r="3087" spans="1:3" ht="15.75">
      <c r="A3087" s="76" t="s">
        <v>335</v>
      </c>
      <c r="B3087" s="76"/>
      <c r="C3087" s="76"/>
    </row>
    <row r="3088" spans="1:3" ht="31.5">
      <c r="A3088" s="76" t="s">
        <v>336</v>
      </c>
      <c r="B3088" s="76"/>
      <c r="C3088" s="76"/>
    </row>
    <row r="3089" spans="1:3" ht="31.5">
      <c r="A3089" s="86" t="s">
        <v>853</v>
      </c>
      <c r="B3089" s="76"/>
      <c r="C3089" s="76"/>
    </row>
    <row r="3090" spans="1:3" ht="31.5">
      <c r="A3090" s="76" t="s">
        <v>326</v>
      </c>
      <c r="B3090" s="76"/>
      <c r="C3090" s="76"/>
    </row>
    <row r="3091" spans="1:3" ht="15.75">
      <c r="A3091" s="74" t="s">
        <v>327</v>
      </c>
      <c r="B3091" s="76" t="s">
        <v>328</v>
      </c>
      <c r="C3091" s="84">
        <v>197.9</v>
      </c>
    </row>
    <row r="3092" spans="1:3" ht="15.75">
      <c r="A3092" s="74" t="s">
        <v>329</v>
      </c>
      <c r="B3092" s="76" t="s">
        <v>328</v>
      </c>
      <c r="C3092" s="84">
        <v>197.9</v>
      </c>
    </row>
    <row r="3093" spans="1:3" ht="15.75">
      <c r="A3093" s="74" t="s">
        <v>330</v>
      </c>
      <c r="B3093" s="76" t="s">
        <v>328</v>
      </c>
      <c r="C3093" s="84">
        <v>197.9</v>
      </c>
    </row>
    <row r="3094" spans="1:3" ht="15.75">
      <c r="A3094" s="74" t="s">
        <v>331</v>
      </c>
      <c r="B3094" s="76" t="s">
        <v>328</v>
      </c>
      <c r="C3094" s="84">
        <v>197.9</v>
      </c>
    </row>
    <row r="3095" spans="1:3" ht="47.25">
      <c r="A3095" s="76" t="s">
        <v>332</v>
      </c>
      <c r="B3095" s="76"/>
      <c r="C3095" s="76">
        <v>22</v>
      </c>
    </row>
    <row r="3096" spans="1:3" ht="15.75">
      <c r="A3096" s="79" t="s">
        <v>333</v>
      </c>
      <c r="B3096" s="498"/>
      <c r="C3096" s="498">
        <v>22</v>
      </c>
    </row>
    <row r="3097" spans="1:3" ht="15.75">
      <c r="A3097" s="78" t="s">
        <v>334</v>
      </c>
      <c r="B3097" s="498"/>
      <c r="C3097" s="498"/>
    </row>
    <row r="3098" spans="1:3" ht="15.75">
      <c r="A3098" s="76" t="s">
        <v>335</v>
      </c>
      <c r="B3098" s="76"/>
      <c r="C3098" s="76"/>
    </row>
    <row r="3099" spans="1:3" ht="31.5">
      <c r="A3099" s="76" t="s">
        <v>336</v>
      </c>
      <c r="B3099" s="76"/>
      <c r="C3099" s="76"/>
    </row>
    <row r="3100" spans="1:3" ht="47.25">
      <c r="A3100" s="86" t="s">
        <v>854</v>
      </c>
      <c r="B3100" s="76"/>
      <c r="C3100" s="76"/>
    </row>
    <row r="3101" spans="1:3" ht="31.5">
      <c r="A3101" s="76" t="s">
        <v>326</v>
      </c>
      <c r="B3101" s="76"/>
      <c r="C3101" s="76"/>
    </row>
    <row r="3102" spans="1:3" ht="15.75">
      <c r="A3102" s="74" t="s">
        <v>327</v>
      </c>
      <c r="B3102" s="76" t="s">
        <v>328</v>
      </c>
      <c r="C3102" s="76">
        <v>245.94</v>
      </c>
    </row>
    <row r="3103" spans="1:3" ht="15.75">
      <c r="A3103" s="74" t="s">
        <v>329</v>
      </c>
      <c r="B3103" s="76" t="s">
        <v>328</v>
      </c>
      <c r="C3103" s="76">
        <v>245.94</v>
      </c>
    </row>
    <row r="3104" spans="1:3" ht="15.75">
      <c r="A3104" s="74" t="s">
        <v>330</v>
      </c>
      <c r="B3104" s="76" t="s">
        <v>328</v>
      </c>
      <c r="C3104" s="76">
        <v>245.94</v>
      </c>
    </row>
    <row r="3105" spans="1:3" ht="15.75">
      <c r="A3105" s="74" t="s">
        <v>331</v>
      </c>
      <c r="B3105" s="76" t="s">
        <v>328</v>
      </c>
      <c r="C3105" s="76">
        <v>245.94</v>
      </c>
    </row>
    <row r="3106" spans="1:3" ht="47.25">
      <c r="A3106" s="76" t="s">
        <v>332</v>
      </c>
      <c r="B3106" s="76"/>
      <c r="C3106" s="76">
        <v>9</v>
      </c>
    </row>
    <row r="3107" spans="1:3" ht="15.75">
      <c r="A3107" s="79" t="s">
        <v>333</v>
      </c>
      <c r="B3107" s="498"/>
      <c r="C3107" s="498">
        <v>9</v>
      </c>
    </row>
    <row r="3108" spans="1:3" ht="15.75">
      <c r="A3108" s="78" t="s">
        <v>334</v>
      </c>
      <c r="B3108" s="498"/>
      <c r="C3108" s="498"/>
    </row>
    <row r="3109" spans="1:3" ht="15.75">
      <c r="A3109" s="76" t="s">
        <v>335</v>
      </c>
      <c r="B3109" s="76"/>
      <c r="C3109" s="76"/>
    </row>
    <row r="3110" spans="1:3" ht="31.5">
      <c r="A3110" s="76" t="s">
        <v>336</v>
      </c>
      <c r="B3110" s="76"/>
      <c r="C3110" s="76"/>
    </row>
    <row r="3111" spans="1:3" ht="31.5">
      <c r="A3111" s="86" t="s">
        <v>855</v>
      </c>
      <c r="B3111" s="76"/>
      <c r="C3111" s="76"/>
    </row>
    <row r="3112" spans="1:3" ht="31.5">
      <c r="A3112" s="76" t="s">
        <v>326</v>
      </c>
      <c r="B3112" s="76"/>
      <c r="C3112" s="76"/>
    </row>
    <row r="3113" spans="1:3" ht="15.75">
      <c r="A3113" s="74" t="s">
        <v>327</v>
      </c>
      <c r="B3113" s="76" t="s">
        <v>328</v>
      </c>
      <c r="C3113" s="76">
        <v>116.11</v>
      </c>
    </row>
    <row r="3114" spans="1:3" ht="15.75">
      <c r="A3114" s="74" t="s">
        <v>329</v>
      </c>
      <c r="B3114" s="76" t="s">
        <v>328</v>
      </c>
      <c r="C3114" s="76">
        <v>116.11</v>
      </c>
    </row>
    <row r="3115" spans="1:3" ht="15.75">
      <c r="A3115" s="74" t="s">
        <v>330</v>
      </c>
      <c r="B3115" s="76" t="s">
        <v>328</v>
      </c>
      <c r="C3115" s="76">
        <v>116.11</v>
      </c>
    </row>
    <row r="3116" spans="1:3" ht="15.75">
      <c r="A3116" s="74" t="s">
        <v>331</v>
      </c>
      <c r="B3116" s="76" t="s">
        <v>328</v>
      </c>
      <c r="C3116" s="76">
        <v>116.11</v>
      </c>
    </row>
    <row r="3117" spans="1:3" ht="47.25">
      <c r="A3117" s="76" t="s">
        <v>332</v>
      </c>
      <c r="B3117" s="76"/>
      <c r="C3117" s="76">
        <v>323</v>
      </c>
    </row>
    <row r="3118" spans="1:3" ht="15.75">
      <c r="A3118" s="79" t="s">
        <v>333</v>
      </c>
      <c r="B3118" s="498"/>
      <c r="C3118" s="498">
        <v>322</v>
      </c>
    </row>
    <row r="3119" spans="1:3" ht="15.75">
      <c r="A3119" s="78" t="s">
        <v>334</v>
      </c>
      <c r="B3119" s="498"/>
      <c r="C3119" s="498"/>
    </row>
    <row r="3120" spans="1:3" ht="15.75">
      <c r="A3120" s="76" t="s">
        <v>335</v>
      </c>
      <c r="B3120" s="76"/>
      <c r="C3120" s="76"/>
    </row>
    <row r="3121" spans="1:3" ht="31.5">
      <c r="A3121" s="76" t="s">
        <v>336</v>
      </c>
      <c r="B3121" s="76"/>
      <c r="C3121" s="76"/>
    </row>
    <row r="3122" spans="1:3" ht="31.5">
      <c r="A3122" s="86" t="s">
        <v>856</v>
      </c>
      <c r="B3122" s="76"/>
      <c r="C3122" s="76"/>
    </row>
    <row r="3123" spans="1:3" ht="31.5">
      <c r="A3123" s="76" t="s">
        <v>326</v>
      </c>
      <c r="B3123" s="76"/>
      <c r="C3123" s="76"/>
    </row>
    <row r="3124" spans="1:3" ht="15.75">
      <c r="A3124" s="74" t="s">
        <v>327</v>
      </c>
      <c r="B3124" s="76" t="s">
        <v>328</v>
      </c>
      <c r="C3124" s="76">
        <v>147.54</v>
      </c>
    </row>
    <row r="3125" spans="1:3" ht="15.75">
      <c r="A3125" s="74" t="s">
        <v>329</v>
      </c>
      <c r="B3125" s="76" t="s">
        <v>328</v>
      </c>
      <c r="C3125" s="76">
        <v>147.54</v>
      </c>
    </row>
    <row r="3126" spans="1:3" ht="15.75">
      <c r="A3126" s="74" t="s">
        <v>330</v>
      </c>
      <c r="B3126" s="76" t="s">
        <v>328</v>
      </c>
      <c r="C3126" s="76">
        <v>147.54</v>
      </c>
    </row>
    <row r="3127" spans="1:3" ht="15.75">
      <c r="A3127" s="74" t="s">
        <v>331</v>
      </c>
      <c r="B3127" s="76" t="s">
        <v>328</v>
      </c>
      <c r="C3127" s="76">
        <v>147.54</v>
      </c>
    </row>
    <row r="3128" spans="1:3" ht="47.25">
      <c r="A3128" s="76" t="s">
        <v>332</v>
      </c>
      <c r="B3128" s="76"/>
      <c r="C3128" s="76">
        <v>19</v>
      </c>
    </row>
    <row r="3129" spans="1:3" ht="15.75">
      <c r="A3129" s="79" t="s">
        <v>333</v>
      </c>
      <c r="B3129" s="498"/>
      <c r="C3129" s="498">
        <v>18</v>
      </c>
    </row>
    <row r="3130" spans="1:3" ht="15.75">
      <c r="A3130" s="78" t="s">
        <v>334</v>
      </c>
      <c r="B3130" s="498"/>
      <c r="C3130" s="498"/>
    </row>
    <row r="3131" spans="1:3" ht="15.75">
      <c r="A3131" s="76" t="s">
        <v>335</v>
      </c>
      <c r="B3131" s="76"/>
      <c r="C3131" s="76"/>
    </row>
    <row r="3132" spans="1:3" ht="31.5">
      <c r="A3132" s="76" t="s">
        <v>336</v>
      </c>
      <c r="B3132" s="76"/>
      <c r="C3132" s="76"/>
    </row>
    <row r="3133" spans="1:3" ht="15.75">
      <c r="A3133" s="86" t="s">
        <v>857</v>
      </c>
      <c r="B3133" s="76"/>
      <c r="C3133" s="76"/>
    </row>
    <row r="3134" spans="1:3" ht="31.5">
      <c r="A3134" s="76" t="s">
        <v>326</v>
      </c>
      <c r="B3134" s="76"/>
      <c r="C3134" s="76"/>
    </row>
    <row r="3135" spans="1:3" ht="15.75">
      <c r="A3135" s="74" t="s">
        <v>327</v>
      </c>
      <c r="B3135" s="76" t="s">
        <v>339</v>
      </c>
      <c r="C3135" s="127">
        <v>505.71</v>
      </c>
    </row>
    <row r="3136" spans="1:3" ht="15.75">
      <c r="A3136" s="74" t="s">
        <v>329</v>
      </c>
      <c r="B3136" s="76" t="s">
        <v>339</v>
      </c>
      <c r="C3136" s="127">
        <v>505.71</v>
      </c>
    </row>
    <row r="3137" spans="1:3" ht="15.75">
      <c r="A3137" s="74" t="s">
        <v>330</v>
      </c>
      <c r="B3137" s="76" t="s">
        <v>339</v>
      </c>
      <c r="C3137" s="127">
        <v>505.71</v>
      </c>
    </row>
    <row r="3138" spans="1:3" ht="15.75">
      <c r="A3138" s="74" t="s">
        <v>331</v>
      </c>
      <c r="B3138" s="76" t="s">
        <v>339</v>
      </c>
      <c r="C3138" s="76">
        <v>505.71</v>
      </c>
    </row>
    <row r="3139" spans="1:3" ht="47.25">
      <c r="A3139" s="76" t="s">
        <v>332</v>
      </c>
      <c r="B3139" s="76"/>
      <c r="C3139" s="76">
        <v>10</v>
      </c>
    </row>
    <row r="3140" spans="1:3" ht="15.75">
      <c r="A3140" s="79" t="s">
        <v>333</v>
      </c>
      <c r="B3140" s="498"/>
      <c r="C3140" s="498">
        <v>10</v>
      </c>
    </row>
    <row r="3141" spans="1:3" ht="15.75">
      <c r="A3141" s="78" t="s">
        <v>334</v>
      </c>
      <c r="B3141" s="498"/>
      <c r="C3141" s="498"/>
    </row>
    <row r="3142" spans="1:3" ht="15.75">
      <c r="A3142" s="76" t="s">
        <v>335</v>
      </c>
      <c r="B3142" s="76"/>
      <c r="C3142" s="76"/>
    </row>
    <row r="3143" spans="1:3" ht="31.5">
      <c r="A3143" s="76" t="s">
        <v>336</v>
      </c>
      <c r="B3143" s="76"/>
      <c r="C3143" s="76"/>
    </row>
    <row r="3144" spans="1:3" ht="31.5">
      <c r="A3144" s="86" t="s">
        <v>858</v>
      </c>
      <c r="B3144" s="76"/>
      <c r="C3144" s="76"/>
    </row>
    <row r="3145" spans="1:3" ht="31.5">
      <c r="A3145" s="76" t="s">
        <v>326</v>
      </c>
      <c r="B3145" s="76"/>
      <c r="C3145" s="76"/>
    </row>
    <row r="3146" spans="1:3" ht="15.75">
      <c r="A3146" s="74" t="s">
        <v>327</v>
      </c>
      <c r="B3146" s="76" t="s">
        <v>394</v>
      </c>
      <c r="C3146" s="76">
        <v>12.14</v>
      </c>
    </row>
    <row r="3147" spans="1:3" ht="15.75">
      <c r="A3147" s="74" t="s">
        <v>329</v>
      </c>
      <c r="B3147" s="76" t="s">
        <v>394</v>
      </c>
      <c r="C3147" s="76">
        <v>12.14</v>
      </c>
    </row>
    <row r="3148" spans="1:3" ht="15.75">
      <c r="A3148" s="74" t="s">
        <v>330</v>
      </c>
      <c r="B3148" s="76" t="s">
        <v>394</v>
      </c>
      <c r="C3148" s="76">
        <v>12.14</v>
      </c>
    </row>
    <row r="3149" spans="1:3" ht="15.75">
      <c r="A3149" s="74" t="s">
        <v>331</v>
      </c>
      <c r="B3149" s="76" t="s">
        <v>394</v>
      </c>
      <c r="C3149" s="76">
        <v>12.14</v>
      </c>
    </row>
    <row r="3150" spans="1:3" ht="47.25">
      <c r="A3150" s="76" t="s">
        <v>332</v>
      </c>
      <c r="B3150" s="76"/>
      <c r="C3150" s="76">
        <v>6</v>
      </c>
    </row>
    <row r="3151" spans="1:3" ht="15.75">
      <c r="A3151" s="79" t="s">
        <v>333</v>
      </c>
      <c r="B3151" s="498"/>
      <c r="C3151" s="498">
        <v>6</v>
      </c>
    </row>
    <row r="3152" spans="1:3" ht="15.75">
      <c r="A3152" s="78" t="s">
        <v>334</v>
      </c>
      <c r="B3152" s="498"/>
      <c r="C3152" s="498"/>
    </row>
    <row r="3153" spans="1:3" ht="15.75">
      <c r="A3153" s="76" t="s">
        <v>335</v>
      </c>
      <c r="B3153" s="76"/>
      <c r="C3153" s="76"/>
    </row>
    <row r="3154" spans="1:3" ht="31.5">
      <c r="A3154" s="76" t="s">
        <v>336</v>
      </c>
      <c r="B3154" s="76"/>
      <c r="C3154" s="76"/>
    </row>
    <row r="3155" spans="1:3" ht="63">
      <c r="A3155" s="88" t="s">
        <v>859</v>
      </c>
      <c r="B3155" s="76"/>
      <c r="C3155" s="76"/>
    </row>
    <row r="3156" spans="1:3" ht="31.5">
      <c r="A3156" s="76" t="s">
        <v>326</v>
      </c>
      <c r="B3156" s="76"/>
      <c r="C3156" s="76"/>
    </row>
    <row r="3157" spans="1:3" ht="15.75">
      <c r="A3157" s="74" t="s">
        <v>327</v>
      </c>
      <c r="B3157" s="76" t="s">
        <v>382</v>
      </c>
      <c r="C3157" s="127">
        <v>9</v>
      </c>
    </row>
    <row r="3158" spans="1:3" ht="15.75">
      <c r="A3158" s="74" t="s">
        <v>329</v>
      </c>
      <c r="B3158" s="76" t="s">
        <v>382</v>
      </c>
      <c r="C3158" s="127">
        <v>9</v>
      </c>
    </row>
    <row r="3159" spans="1:3" ht="15.75">
      <c r="A3159" s="74" t="s">
        <v>330</v>
      </c>
      <c r="B3159" s="76" t="s">
        <v>382</v>
      </c>
      <c r="C3159" s="127">
        <v>9</v>
      </c>
    </row>
    <row r="3160" spans="1:3" ht="15.75">
      <c r="A3160" s="74" t="s">
        <v>331</v>
      </c>
      <c r="B3160" s="76" t="s">
        <v>382</v>
      </c>
      <c r="C3160" s="76">
        <v>9</v>
      </c>
    </row>
    <row r="3161" spans="1:3" ht="47.25">
      <c r="A3161" s="76" t="s">
        <v>332</v>
      </c>
      <c r="B3161" s="76"/>
      <c r="C3161" s="76">
        <v>7</v>
      </c>
    </row>
    <row r="3162" spans="1:3" ht="15.75">
      <c r="A3162" s="79" t="s">
        <v>333</v>
      </c>
      <c r="B3162" s="498"/>
      <c r="C3162" s="498">
        <v>7</v>
      </c>
    </row>
    <row r="3163" spans="1:3" ht="15.75">
      <c r="A3163" s="78" t="s">
        <v>334</v>
      </c>
      <c r="B3163" s="498"/>
      <c r="C3163" s="498"/>
    </row>
    <row r="3164" spans="1:3" ht="15.75">
      <c r="A3164" s="76" t="s">
        <v>335</v>
      </c>
      <c r="B3164" s="76"/>
      <c r="C3164" s="76"/>
    </row>
    <row r="3165" spans="1:3" ht="31.5">
      <c r="A3165" s="76" t="s">
        <v>336</v>
      </c>
      <c r="B3165" s="76"/>
      <c r="C3165" s="76"/>
    </row>
    <row r="3166" spans="1:3" ht="31.5">
      <c r="A3166" s="86" t="s">
        <v>860</v>
      </c>
      <c r="B3166" s="76"/>
      <c r="C3166" s="76"/>
    </row>
    <row r="3167" spans="1:3" ht="31.5">
      <c r="A3167" s="76" t="s">
        <v>326</v>
      </c>
      <c r="B3167" s="76"/>
      <c r="C3167" s="76"/>
    </row>
    <row r="3168" spans="1:3" ht="15.75">
      <c r="A3168" s="74" t="s">
        <v>327</v>
      </c>
      <c r="B3168" s="76" t="s">
        <v>362</v>
      </c>
      <c r="C3168" s="127">
        <v>907.68</v>
      </c>
    </row>
    <row r="3169" spans="1:3" ht="15.75">
      <c r="A3169" s="74" t="s">
        <v>329</v>
      </c>
      <c r="B3169" s="76" t="s">
        <v>362</v>
      </c>
      <c r="C3169" s="127">
        <v>907.68</v>
      </c>
    </row>
    <row r="3170" spans="1:3" ht="15.75">
      <c r="A3170" s="74" t="s">
        <v>330</v>
      </c>
      <c r="B3170" s="76" t="s">
        <v>362</v>
      </c>
      <c r="C3170" s="127">
        <v>907.68</v>
      </c>
    </row>
    <row r="3171" spans="1:3" ht="15.75">
      <c r="A3171" s="74" t="s">
        <v>331</v>
      </c>
      <c r="B3171" s="76" t="s">
        <v>362</v>
      </c>
      <c r="C3171" s="76">
        <v>907.68</v>
      </c>
    </row>
    <row r="3172" spans="1:3" ht="47.25">
      <c r="A3172" s="76" t="s">
        <v>332</v>
      </c>
      <c r="B3172" s="76"/>
      <c r="C3172" s="76">
        <v>6</v>
      </c>
    </row>
    <row r="3173" spans="1:3" ht="15.75">
      <c r="A3173" s="79" t="s">
        <v>333</v>
      </c>
      <c r="B3173" s="502"/>
      <c r="C3173" s="502">
        <v>6</v>
      </c>
    </row>
    <row r="3174" spans="1:3" ht="15.75">
      <c r="A3174" s="78" t="s">
        <v>334</v>
      </c>
      <c r="B3174" s="503"/>
      <c r="C3174" s="503"/>
    </row>
    <row r="3175" spans="1:3" ht="15.75">
      <c r="A3175" s="76" t="s">
        <v>335</v>
      </c>
      <c r="B3175" s="76"/>
      <c r="C3175" s="76"/>
    </row>
    <row r="3176" spans="1:3" ht="31.5">
      <c r="A3176" s="76" t="s">
        <v>336</v>
      </c>
      <c r="B3176" s="76"/>
      <c r="C3176" s="76"/>
    </row>
    <row r="3177" spans="1:3" ht="31.5">
      <c r="A3177" s="86" t="s">
        <v>861</v>
      </c>
      <c r="B3177" s="76"/>
      <c r="C3177" s="76"/>
    </row>
    <row r="3178" spans="1:3" ht="31.5">
      <c r="A3178" s="76" t="s">
        <v>326</v>
      </c>
      <c r="B3178" s="76"/>
      <c r="C3178" s="76"/>
    </row>
    <row r="3179" spans="1:3" ht="15.75">
      <c r="A3179" s="74" t="s">
        <v>327</v>
      </c>
      <c r="B3179" s="76" t="s">
        <v>340</v>
      </c>
      <c r="C3179" s="127">
        <v>533.44</v>
      </c>
    </row>
    <row r="3180" spans="1:3" ht="15.75">
      <c r="A3180" s="74" t="s">
        <v>329</v>
      </c>
      <c r="B3180" s="76" t="s">
        <v>340</v>
      </c>
      <c r="C3180" s="127">
        <v>533.44</v>
      </c>
    </row>
    <row r="3181" spans="1:3" ht="15.75">
      <c r="A3181" s="74" t="s">
        <v>330</v>
      </c>
      <c r="B3181" s="76" t="s">
        <v>340</v>
      </c>
      <c r="C3181" s="127">
        <v>533.44</v>
      </c>
    </row>
    <row r="3182" spans="1:3" ht="15.75">
      <c r="A3182" s="74" t="s">
        <v>331</v>
      </c>
      <c r="B3182" s="76" t="s">
        <v>340</v>
      </c>
      <c r="C3182" s="76">
        <v>533.44</v>
      </c>
    </row>
    <row r="3183" spans="1:3" ht="47.25">
      <c r="A3183" s="76" t="s">
        <v>332</v>
      </c>
      <c r="B3183" s="76"/>
      <c r="C3183" s="76">
        <v>9</v>
      </c>
    </row>
    <row r="3184" spans="1:3" ht="15.75">
      <c r="A3184" s="79" t="s">
        <v>333</v>
      </c>
      <c r="B3184" s="498"/>
      <c r="C3184" s="498">
        <v>8</v>
      </c>
    </row>
    <row r="3185" spans="1:3" ht="15.75">
      <c r="A3185" s="78" t="s">
        <v>334</v>
      </c>
      <c r="B3185" s="498"/>
      <c r="C3185" s="498"/>
    </row>
    <row r="3186" spans="1:3" ht="15.75">
      <c r="A3186" s="76" t="s">
        <v>335</v>
      </c>
      <c r="B3186" s="76"/>
      <c r="C3186" s="76"/>
    </row>
    <row r="3187" spans="1:3" ht="31.5">
      <c r="A3187" s="76" t="s">
        <v>336</v>
      </c>
      <c r="B3187" s="76"/>
      <c r="C3187" s="76"/>
    </row>
    <row r="3188" spans="1:3" ht="47.25">
      <c r="A3188" s="86" t="s">
        <v>862</v>
      </c>
      <c r="B3188" s="127"/>
      <c r="C3188" s="127"/>
    </row>
    <row r="3189" spans="1:3" ht="31.5">
      <c r="A3189" s="127" t="s">
        <v>326</v>
      </c>
      <c r="B3189" s="127"/>
      <c r="C3189" s="127"/>
    </row>
    <row r="3190" spans="1:3" ht="15.75">
      <c r="A3190" s="126" t="s">
        <v>327</v>
      </c>
      <c r="B3190" s="127" t="s">
        <v>340</v>
      </c>
      <c r="C3190" s="127">
        <v>825.49</v>
      </c>
    </row>
    <row r="3191" spans="1:3" ht="15.75">
      <c r="A3191" s="126" t="s">
        <v>329</v>
      </c>
      <c r="B3191" s="127" t="s">
        <v>340</v>
      </c>
      <c r="C3191" s="127">
        <v>825.49</v>
      </c>
    </row>
    <row r="3192" spans="1:3" ht="15.75">
      <c r="A3192" s="126" t="s">
        <v>330</v>
      </c>
      <c r="B3192" s="127" t="s">
        <v>340</v>
      </c>
      <c r="C3192" s="127">
        <v>825.49</v>
      </c>
    </row>
    <row r="3193" spans="1:3" ht="15.75">
      <c r="A3193" s="126" t="s">
        <v>331</v>
      </c>
      <c r="B3193" s="127" t="s">
        <v>340</v>
      </c>
      <c r="C3193" s="127">
        <v>825.49</v>
      </c>
    </row>
    <row r="3194" spans="1:3" ht="47.25">
      <c r="A3194" s="127" t="s">
        <v>332</v>
      </c>
      <c r="B3194" s="127"/>
      <c r="C3194" s="127">
        <v>4</v>
      </c>
    </row>
    <row r="3195" spans="1:3" ht="15.75">
      <c r="A3195" s="124" t="s">
        <v>333</v>
      </c>
      <c r="B3195" s="498"/>
      <c r="C3195" s="498">
        <v>4</v>
      </c>
    </row>
    <row r="3196" spans="1:3" ht="15.75">
      <c r="A3196" s="125" t="s">
        <v>334</v>
      </c>
      <c r="B3196" s="498"/>
      <c r="C3196" s="498"/>
    </row>
    <row r="3197" spans="1:3" ht="15.75">
      <c r="A3197" s="127" t="s">
        <v>335</v>
      </c>
      <c r="B3197" s="127"/>
      <c r="C3197" s="127"/>
    </row>
    <row r="3198" spans="1:3" ht="31.5">
      <c r="A3198" s="127" t="s">
        <v>336</v>
      </c>
      <c r="B3198" s="127"/>
      <c r="C3198" s="127"/>
    </row>
    <row r="3199" spans="1:3" ht="63">
      <c r="A3199" s="86" t="s">
        <v>863</v>
      </c>
      <c r="B3199" s="127"/>
      <c r="C3199" s="127"/>
    </row>
    <row r="3200" spans="1:3" ht="31.5">
      <c r="A3200" s="127" t="s">
        <v>326</v>
      </c>
      <c r="B3200" s="127"/>
      <c r="C3200" s="127"/>
    </row>
    <row r="3201" spans="1:3" ht="15.75">
      <c r="A3201" s="126" t="s">
        <v>327</v>
      </c>
      <c r="B3201" s="127" t="s">
        <v>340</v>
      </c>
      <c r="C3201" s="127">
        <v>1756.48</v>
      </c>
    </row>
    <row r="3202" spans="1:3" ht="15.75">
      <c r="A3202" s="126" t="s">
        <v>329</v>
      </c>
      <c r="B3202" s="127" t="s">
        <v>340</v>
      </c>
      <c r="C3202" s="127">
        <v>1756.48</v>
      </c>
    </row>
    <row r="3203" spans="1:3" ht="15.75">
      <c r="A3203" s="126" t="s">
        <v>330</v>
      </c>
      <c r="B3203" s="127" t="s">
        <v>340</v>
      </c>
      <c r="C3203" s="127">
        <v>1756.48</v>
      </c>
    </row>
    <row r="3204" spans="1:3" ht="15.75">
      <c r="A3204" s="126" t="s">
        <v>331</v>
      </c>
      <c r="B3204" s="127" t="s">
        <v>340</v>
      </c>
      <c r="C3204" s="127">
        <v>1756.48</v>
      </c>
    </row>
    <row r="3205" spans="1:3" ht="47.25">
      <c r="A3205" s="127" t="s">
        <v>332</v>
      </c>
      <c r="B3205" s="127"/>
      <c r="C3205" s="127">
        <v>1</v>
      </c>
    </row>
    <row r="3206" spans="1:3" ht="15.75">
      <c r="A3206" s="124" t="s">
        <v>333</v>
      </c>
      <c r="B3206" s="498"/>
      <c r="C3206" s="498">
        <v>1</v>
      </c>
    </row>
    <row r="3207" spans="1:3" ht="15.75">
      <c r="A3207" s="125" t="s">
        <v>334</v>
      </c>
      <c r="B3207" s="498"/>
      <c r="C3207" s="498"/>
    </row>
    <row r="3208" spans="1:3" ht="15.75">
      <c r="A3208" s="127" t="s">
        <v>335</v>
      </c>
      <c r="B3208" s="127"/>
      <c r="C3208" s="127"/>
    </row>
    <row r="3209" spans="1:3" ht="31.5">
      <c r="A3209" s="127" t="s">
        <v>336</v>
      </c>
      <c r="B3209" s="127"/>
      <c r="C3209" s="127"/>
    </row>
    <row r="3210" spans="1:3" ht="78.75">
      <c r="A3210" s="86" t="s">
        <v>864</v>
      </c>
      <c r="B3210" s="127"/>
      <c r="C3210" s="127"/>
    </row>
    <row r="3211" spans="1:3" ht="31.5">
      <c r="A3211" s="127" t="s">
        <v>326</v>
      </c>
      <c r="B3211" s="127"/>
      <c r="C3211" s="127"/>
    </row>
    <row r="3212" spans="1:3" ht="15.75">
      <c r="A3212" s="126" t="s">
        <v>327</v>
      </c>
      <c r="B3212" s="127" t="s">
        <v>328</v>
      </c>
      <c r="C3212" s="84">
        <v>4907.9</v>
      </c>
    </row>
    <row r="3213" spans="1:3" ht="15.75">
      <c r="A3213" s="126" t="s">
        <v>329</v>
      </c>
      <c r="B3213" s="127" t="s">
        <v>328</v>
      </c>
      <c r="C3213" s="84">
        <v>4907.9</v>
      </c>
    </row>
    <row r="3214" spans="1:3" ht="15.75">
      <c r="A3214" s="126" t="s">
        <v>330</v>
      </c>
      <c r="B3214" s="127" t="s">
        <v>328</v>
      </c>
      <c r="C3214" s="84">
        <v>4907.9</v>
      </c>
    </row>
    <row r="3215" spans="1:3" ht="15.75">
      <c r="A3215" s="126" t="s">
        <v>331</v>
      </c>
      <c r="B3215" s="127" t="s">
        <v>328</v>
      </c>
      <c r="C3215" s="84">
        <v>4907.9</v>
      </c>
    </row>
    <row r="3216" spans="1:3" ht="47.25">
      <c r="A3216" s="127" t="s">
        <v>332</v>
      </c>
      <c r="B3216" s="127"/>
      <c r="C3216" s="127">
        <v>12</v>
      </c>
    </row>
    <row r="3217" spans="1:3" ht="15.75">
      <c r="A3217" s="124" t="s">
        <v>333</v>
      </c>
      <c r="B3217" s="498"/>
      <c r="C3217" s="498">
        <v>12</v>
      </c>
    </row>
    <row r="3218" spans="1:3" ht="15.75">
      <c r="A3218" s="125" t="s">
        <v>334</v>
      </c>
      <c r="B3218" s="498"/>
      <c r="C3218" s="498"/>
    </row>
    <row r="3219" spans="1:3" ht="15.75">
      <c r="A3219" s="127" t="s">
        <v>335</v>
      </c>
      <c r="B3219" s="127"/>
      <c r="C3219" s="127"/>
    </row>
    <row r="3220" spans="1:3" ht="31.5">
      <c r="A3220" s="127" t="s">
        <v>336</v>
      </c>
      <c r="B3220" s="127"/>
      <c r="C3220" s="127"/>
    </row>
    <row r="3221" spans="1:3" ht="63">
      <c r="A3221" s="86" t="s">
        <v>865</v>
      </c>
      <c r="B3221" s="127"/>
      <c r="C3221" s="127"/>
    </row>
    <row r="3222" spans="1:3" ht="31.5">
      <c r="A3222" s="127" t="s">
        <v>326</v>
      </c>
      <c r="B3222" s="127"/>
      <c r="C3222" s="127"/>
    </row>
    <row r="3223" spans="1:3" ht="15.75">
      <c r="A3223" s="126" t="s">
        <v>327</v>
      </c>
      <c r="B3223" s="127" t="s">
        <v>328</v>
      </c>
      <c r="C3223" s="84">
        <v>2683.67</v>
      </c>
    </row>
    <row r="3224" spans="1:3" ht="15.75">
      <c r="A3224" s="126" t="s">
        <v>329</v>
      </c>
      <c r="B3224" s="127" t="s">
        <v>328</v>
      </c>
      <c r="C3224" s="84">
        <v>2683.67</v>
      </c>
    </row>
    <row r="3225" spans="1:3" ht="15.75">
      <c r="A3225" s="126" t="s">
        <v>330</v>
      </c>
      <c r="B3225" s="127" t="s">
        <v>328</v>
      </c>
      <c r="C3225" s="84">
        <v>2683.67</v>
      </c>
    </row>
    <row r="3226" spans="1:3" ht="15.75">
      <c r="A3226" s="126" t="s">
        <v>331</v>
      </c>
      <c r="B3226" s="127" t="s">
        <v>328</v>
      </c>
      <c r="C3226" s="84">
        <v>2683.67</v>
      </c>
    </row>
    <row r="3227" spans="1:3" ht="47.25">
      <c r="A3227" s="127" t="s">
        <v>332</v>
      </c>
      <c r="B3227" s="127"/>
      <c r="C3227" s="127">
        <v>3</v>
      </c>
    </row>
    <row r="3228" spans="1:3" ht="15.75">
      <c r="A3228" s="124" t="s">
        <v>333</v>
      </c>
      <c r="B3228" s="498"/>
      <c r="C3228" s="498">
        <v>3</v>
      </c>
    </row>
    <row r="3229" spans="1:3" ht="15.75">
      <c r="A3229" s="125" t="s">
        <v>334</v>
      </c>
      <c r="B3229" s="498"/>
      <c r="C3229" s="498"/>
    </row>
    <row r="3230" spans="1:3" ht="15.75">
      <c r="A3230" s="127" t="s">
        <v>335</v>
      </c>
      <c r="B3230" s="127"/>
      <c r="C3230" s="127"/>
    </row>
    <row r="3231" spans="1:3" ht="31.5">
      <c r="A3231" s="127" t="s">
        <v>336</v>
      </c>
      <c r="B3231" s="127"/>
      <c r="C3231" s="127"/>
    </row>
    <row r="3232" spans="1:3" ht="15.75">
      <c r="A3232" s="86" t="s">
        <v>866</v>
      </c>
      <c r="B3232" s="127"/>
      <c r="C3232" s="127"/>
    </row>
    <row r="3233" spans="1:3" ht="31.5">
      <c r="A3233" s="127" t="s">
        <v>326</v>
      </c>
      <c r="B3233" s="127"/>
      <c r="C3233" s="127"/>
    </row>
    <row r="3234" spans="1:3" ht="15.75">
      <c r="A3234" s="126" t="s">
        <v>327</v>
      </c>
      <c r="B3234" s="127" t="s">
        <v>328</v>
      </c>
      <c r="C3234" s="84">
        <v>768.85</v>
      </c>
    </row>
    <row r="3235" spans="1:3" ht="15.75">
      <c r="A3235" s="126" t="s">
        <v>329</v>
      </c>
      <c r="B3235" s="127" t="s">
        <v>328</v>
      </c>
      <c r="C3235" s="84">
        <v>768.85</v>
      </c>
    </row>
    <row r="3236" spans="1:3" ht="15.75">
      <c r="A3236" s="126" t="s">
        <v>330</v>
      </c>
      <c r="B3236" s="127" t="s">
        <v>328</v>
      </c>
      <c r="C3236" s="84">
        <v>768.85</v>
      </c>
    </row>
    <row r="3237" spans="1:3" ht="15.75">
      <c r="A3237" s="126" t="s">
        <v>331</v>
      </c>
      <c r="B3237" s="127" t="s">
        <v>328</v>
      </c>
      <c r="C3237" s="84">
        <v>768.85</v>
      </c>
    </row>
    <row r="3238" spans="1:3" ht="47.25">
      <c r="A3238" s="127" t="s">
        <v>332</v>
      </c>
      <c r="B3238" s="127"/>
      <c r="C3238" s="127">
        <v>1</v>
      </c>
    </row>
    <row r="3239" spans="1:3" ht="15.75">
      <c r="A3239" s="124" t="s">
        <v>333</v>
      </c>
      <c r="B3239" s="498"/>
      <c r="C3239" s="498">
        <v>1</v>
      </c>
    </row>
    <row r="3240" spans="1:3" ht="15.75">
      <c r="A3240" s="125" t="s">
        <v>334</v>
      </c>
      <c r="B3240" s="498"/>
      <c r="C3240" s="498"/>
    </row>
    <row r="3241" spans="1:3" ht="15.75">
      <c r="A3241" s="127" t="s">
        <v>335</v>
      </c>
      <c r="B3241" s="127"/>
      <c r="C3241" s="127"/>
    </row>
    <row r="3242" spans="1:3" ht="31.5">
      <c r="A3242" s="127" t="s">
        <v>336</v>
      </c>
      <c r="B3242" s="127"/>
      <c r="C3242" s="127"/>
    </row>
    <row r="3243" spans="1:3" ht="31.5">
      <c r="A3243" s="86" t="s">
        <v>867</v>
      </c>
      <c r="B3243" s="127"/>
      <c r="C3243" s="127"/>
    </row>
    <row r="3244" spans="1:3" ht="31.5">
      <c r="A3244" s="127" t="s">
        <v>326</v>
      </c>
      <c r="B3244" s="127"/>
      <c r="C3244" s="127"/>
    </row>
    <row r="3245" spans="1:3" ht="15.75">
      <c r="A3245" s="126" t="s">
        <v>327</v>
      </c>
      <c r="B3245" s="127" t="s">
        <v>339</v>
      </c>
      <c r="C3245" s="84">
        <v>349.8</v>
      </c>
    </row>
    <row r="3246" spans="1:3" ht="15.75">
      <c r="A3246" s="126" t="s">
        <v>329</v>
      </c>
      <c r="B3246" s="127" t="s">
        <v>339</v>
      </c>
      <c r="C3246" s="84">
        <v>349.8</v>
      </c>
    </row>
    <row r="3247" spans="1:3" ht="15.75">
      <c r="A3247" s="126" t="s">
        <v>330</v>
      </c>
      <c r="B3247" s="127" t="s">
        <v>339</v>
      </c>
      <c r="C3247" s="84">
        <v>349.8</v>
      </c>
    </row>
    <row r="3248" spans="1:3" ht="15.75">
      <c r="A3248" s="126" t="s">
        <v>331</v>
      </c>
      <c r="B3248" s="127" t="s">
        <v>339</v>
      </c>
      <c r="C3248" s="84">
        <v>349.8</v>
      </c>
    </row>
    <row r="3249" spans="1:3" ht="47.25">
      <c r="A3249" s="127" t="s">
        <v>332</v>
      </c>
      <c r="B3249" s="127"/>
      <c r="C3249" s="127">
        <v>14</v>
      </c>
    </row>
    <row r="3250" spans="1:3" ht="15.75">
      <c r="A3250" s="124" t="s">
        <v>333</v>
      </c>
      <c r="B3250" s="498"/>
      <c r="C3250" s="498">
        <v>14</v>
      </c>
    </row>
    <row r="3251" spans="1:3" ht="15.75">
      <c r="A3251" s="125" t="s">
        <v>334</v>
      </c>
      <c r="B3251" s="498"/>
      <c r="C3251" s="498"/>
    </row>
    <row r="3252" spans="1:3" ht="15.75">
      <c r="A3252" s="127" t="s">
        <v>335</v>
      </c>
      <c r="B3252" s="127"/>
      <c r="C3252" s="127"/>
    </row>
    <row r="3253" spans="1:3" ht="31.5">
      <c r="A3253" s="127" t="s">
        <v>336</v>
      </c>
      <c r="B3253" s="127"/>
      <c r="C3253" s="127"/>
    </row>
    <row r="3254" spans="1:3" ht="31.5">
      <c r="A3254" s="86" t="s">
        <v>868</v>
      </c>
      <c r="B3254" s="76"/>
      <c r="C3254" s="76"/>
    </row>
    <row r="3255" spans="1:3" ht="31.5">
      <c r="A3255" s="76" t="s">
        <v>326</v>
      </c>
      <c r="B3255" s="76"/>
      <c r="C3255" s="76"/>
    </row>
    <row r="3256" spans="1:3" ht="15.75">
      <c r="A3256" s="74" t="s">
        <v>327</v>
      </c>
      <c r="B3256" s="76" t="s">
        <v>339</v>
      </c>
      <c r="C3256" s="76">
        <v>3699.13</v>
      </c>
    </row>
    <row r="3257" spans="1:3" ht="15.75">
      <c r="A3257" s="74" t="s">
        <v>329</v>
      </c>
      <c r="B3257" s="76" t="s">
        <v>339</v>
      </c>
      <c r="C3257" s="76">
        <v>3699.13</v>
      </c>
    </row>
    <row r="3258" spans="1:3" ht="15.75">
      <c r="A3258" s="74" t="s">
        <v>330</v>
      </c>
      <c r="B3258" s="76" t="s">
        <v>339</v>
      </c>
      <c r="C3258" s="76">
        <v>3699.13</v>
      </c>
    </row>
    <row r="3259" spans="1:3" ht="15.75">
      <c r="A3259" s="74" t="s">
        <v>331</v>
      </c>
      <c r="B3259" s="76" t="s">
        <v>339</v>
      </c>
      <c r="C3259" s="76">
        <v>3935.87</v>
      </c>
    </row>
    <row r="3260" spans="1:3" ht="47.25">
      <c r="A3260" s="76" t="s">
        <v>332</v>
      </c>
      <c r="B3260" s="76"/>
      <c r="C3260" s="76">
        <v>23</v>
      </c>
    </row>
    <row r="3261" spans="1:3" ht="15.75">
      <c r="A3261" s="79" t="s">
        <v>333</v>
      </c>
      <c r="B3261" s="498"/>
      <c r="C3261" s="498">
        <v>23</v>
      </c>
    </row>
    <row r="3262" spans="1:3" ht="15.75">
      <c r="A3262" s="78" t="s">
        <v>334</v>
      </c>
      <c r="B3262" s="498"/>
      <c r="C3262" s="498"/>
    </row>
    <row r="3263" spans="1:3" ht="15.75">
      <c r="A3263" s="76" t="s">
        <v>335</v>
      </c>
      <c r="B3263" s="76"/>
      <c r="C3263" s="76"/>
    </row>
    <row r="3264" spans="1:3" ht="31.5">
      <c r="A3264" s="76" t="s">
        <v>336</v>
      </c>
      <c r="B3264" s="76"/>
      <c r="C3264" s="76"/>
    </row>
    <row r="3265" spans="1:3" ht="47.25">
      <c r="A3265" s="86" t="s">
        <v>869</v>
      </c>
      <c r="B3265" s="76"/>
      <c r="C3265" s="76"/>
    </row>
    <row r="3266" spans="1:3" ht="31.5">
      <c r="A3266" s="76" t="s">
        <v>326</v>
      </c>
      <c r="B3266" s="76"/>
      <c r="C3266" s="76"/>
    </row>
    <row r="3267" spans="1:3" ht="15.75">
      <c r="A3267" s="74" t="s">
        <v>327</v>
      </c>
      <c r="B3267" s="76" t="s">
        <v>386</v>
      </c>
      <c r="C3267" s="127">
        <v>3.56</v>
      </c>
    </row>
    <row r="3268" spans="1:3" ht="15.75">
      <c r="A3268" s="74" t="s">
        <v>329</v>
      </c>
      <c r="B3268" s="76" t="s">
        <v>386</v>
      </c>
      <c r="C3268" s="127">
        <v>3.56</v>
      </c>
    </row>
    <row r="3269" spans="1:3" ht="15.75">
      <c r="A3269" s="74" t="s">
        <v>330</v>
      </c>
      <c r="B3269" s="76" t="s">
        <v>386</v>
      </c>
      <c r="C3269" s="127">
        <v>3.56</v>
      </c>
    </row>
    <row r="3270" spans="1:3" ht="15.75">
      <c r="A3270" s="74" t="s">
        <v>371</v>
      </c>
      <c r="B3270" s="76" t="s">
        <v>386</v>
      </c>
      <c r="C3270" s="76">
        <v>3.56</v>
      </c>
    </row>
    <row r="3271" spans="1:3" ht="47.25">
      <c r="A3271" s="81" t="s">
        <v>365</v>
      </c>
      <c r="B3271" s="76"/>
      <c r="C3271" s="76">
        <v>3</v>
      </c>
    </row>
    <row r="3272" spans="1:3" ht="15.75">
      <c r="A3272" s="79" t="s">
        <v>333</v>
      </c>
      <c r="B3272" s="498"/>
      <c r="C3272" s="498">
        <v>3</v>
      </c>
    </row>
    <row r="3273" spans="1:3" ht="15.75">
      <c r="A3273" s="78" t="s">
        <v>334</v>
      </c>
      <c r="B3273" s="498"/>
      <c r="C3273" s="498"/>
    </row>
    <row r="3274" spans="1:3" ht="15.75">
      <c r="A3274" s="81" t="s">
        <v>366</v>
      </c>
      <c r="B3274" s="76"/>
      <c r="C3274" s="76"/>
    </row>
    <row r="3275" spans="1:3" ht="31.5">
      <c r="A3275" s="76" t="s">
        <v>336</v>
      </c>
      <c r="B3275" s="76"/>
      <c r="C3275" s="76"/>
    </row>
    <row r="3276" spans="1:3" ht="204.75">
      <c r="A3276" s="88" t="s">
        <v>870</v>
      </c>
      <c r="B3276" s="76"/>
      <c r="C3276" s="76"/>
    </row>
    <row r="3277" spans="1:3" ht="31.5">
      <c r="A3277" s="76" t="s">
        <v>326</v>
      </c>
      <c r="B3277" s="76"/>
      <c r="C3277" s="76"/>
    </row>
    <row r="3278" spans="1:3" ht="15.75">
      <c r="A3278" s="74" t="s">
        <v>327</v>
      </c>
      <c r="B3278" s="76" t="s">
        <v>363</v>
      </c>
      <c r="C3278" s="127">
        <v>13.09</v>
      </c>
    </row>
    <row r="3279" spans="1:3" ht="15.75">
      <c r="A3279" s="74" t="s">
        <v>329</v>
      </c>
      <c r="B3279" s="76" t="s">
        <v>363</v>
      </c>
      <c r="C3279" s="127">
        <v>13.09</v>
      </c>
    </row>
    <row r="3280" spans="1:3" ht="15.75">
      <c r="A3280" s="74" t="s">
        <v>330</v>
      </c>
      <c r="B3280" s="76" t="s">
        <v>363</v>
      </c>
      <c r="C3280" s="127">
        <v>13.09</v>
      </c>
    </row>
    <row r="3281" spans="1:3" ht="15.75">
      <c r="A3281" s="74" t="s">
        <v>371</v>
      </c>
      <c r="B3281" s="76" t="s">
        <v>363</v>
      </c>
      <c r="C3281" s="76">
        <v>13.09</v>
      </c>
    </row>
    <row r="3282" spans="1:3" ht="47.25">
      <c r="A3282" s="81" t="s">
        <v>365</v>
      </c>
      <c r="B3282" s="76"/>
      <c r="C3282" s="76">
        <v>2</v>
      </c>
    </row>
    <row r="3283" spans="1:3" ht="15.75">
      <c r="A3283" s="79" t="s">
        <v>333</v>
      </c>
      <c r="B3283" s="498"/>
      <c r="C3283" s="499">
        <v>2</v>
      </c>
    </row>
    <row r="3284" spans="1:3" ht="15.75">
      <c r="A3284" s="78" t="s">
        <v>334</v>
      </c>
      <c r="B3284" s="498"/>
      <c r="C3284" s="500"/>
    </row>
    <row r="3285" spans="1:3" ht="15.75">
      <c r="A3285" s="81" t="s">
        <v>366</v>
      </c>
      <c r="B3285" s="76"/>
      <c r="C3285" s="76"/>
    </row>
    <row r="3286" spans="1:3" ht="31.5">
      <c r="A3286" s="76" t="s">
        <v>336</v>
      </c>
      <c r="B3286" s="76"/>
      <c r="C3286" s="76"/>
    </row>
    <row r="3287" spans="1:3" ht="31.5">
      <c r="A3287" s="86" t="s">
        <v>871</v>
      </c>
      <c r="B3287" s="76"/>
      <c r="C3287" s="76"/>
    </row>
    <row r="3288" spans="1:3" ht="31.5">
      <c r="A3288" s="76" t="s">
        <v>326</v>
      </c>
      <c r="B3288" s="76"/>
      <c r="C3288" s="76"/>
    </row>
    <row r="3289" spans="1:3" ht="15.75">
      <c r="A3289" s="74" t="s">
        <v>327</v>
      </c>
      <c r="B3289" s="76" t="s">
        <v>328</v>
      </c>
      <c r="C3289" s="76">
        <v>5424.93</v>
      </c>
    </row>
    <row r="3290" spans="1:3" ht="15.75">
      <c r="A3290" s="74" t="s">
        <v>329</v>
      </c>
      <c r="B3290" s="76" t="s">
        <v>328</v>
      </c>
      <c r="C3290" s="76">
        <v>5424.93</v>
      </c>
    </row>
    <row r="3291" spans="1:3" ht="15.75">
      <c r="A3291" s="74" t="s">
        <v>330</v>
      </c>
      <c r="B3291" s="76" t="s">
        <v>328</v>
      </c>
      <c r="C3291" s="76">
        <v>5424.93</v>
      </c>
    </row>
    <row r="3292" spans="1:3" ht="15.75">
      <c r="A3292" s="74" t="s">
        <v>533</v>
      </c>
      <c r="B3292" s="76" t="s">
        <v>328</v>
      </c>
      <c r="C3292" s="76">
        <v>5424.93</v>
      </c>
    </row>
    <row r="3293" spans="1:3" ht="47.25">
      <c r="A3293" s="81" t="s">
        <v>365</v>
      </c>
      <c r="B3293" s="76"/>
      <c r="C3293" s="76">
        <v>27</v>
      </c>
    </row>
    <row r="3294" spans="1:3" ht="15.75">
      <c r="A3294" s="79" t="s">
        <v>333</v>
      </c>
      <c r="B3294" s="498"/>
      <c r="C3294" s="498">
        <v>27</v>
      </c>
    </row>
    <row r="3295" spans="1:3" ht="15.75">
      <c r="A3295" s="78" t="s">
        <v>334</v>
      </c>
      <c r="B3295" s="498"/>
      <c r="C3295" s="498"/>
    </row>
    <row r="3296" spans="1:3" ht="15.75">
      <c r="A3296" s="81" t="s">
        <v>366</v>
      </c>
      <c r="B3296" s="76"/>
      <c r="C3296" s="76"/>
    </row>
    <row r="3297" spans="1:3" ht="31.5">
      <c r="A3297" s="76" t="s">
        <v>336</v>
      </c>
      <c r="B3297" s="76"/>
      <c r="C3297" s="76"/>
    </row>
    <row r="3298" spans="1:3" ht="47.25">
      <c r="A3298" s="86" t="s">
        <v>872</v>
      </c>
      <c r="B3298" s="76"/>
      <c r="C3298" s="76"/>
    </row>
    <row r="3299" spans="1:3" ht="31.5">
      <c r="A3299" s="76" t="s">
        <v>326</v>
      </c>
      <c r="B3299" s="76"/>
      <c r="C3299" s="76"/>
    </row>
    <row r="3300" spans="1:3" ht="15.75">
      <c r="A3300" s="74" t="s">
        <v>327</v>
      </c>
      <c r="B3300" s="76" t="s">
        <v>328</v>
      </c>
      <c r="C3300" s="76">
        <v>5315.97</v>
      </c>
    </row>
    <row r="3301" spans="1:3" ht="15.75">
      <c r="A3301" s="74" t="s">
        <v>329</v>
      </c>
      <c r="B3301" s="76" t="s">
        <v>328</v>
      </c>
      <c r="C3301" s="76">
        <v>5315.97</v>
      </c>
    </row>
    <row r="3302" spans="1:3" ht="15.75">
      <c r="A3302" s="74" t="s">
        <v>330</v>
      </c>
      <c r="B3302" s="76" t="s">
        <v>328</v>
      </c>
      <c r="C3302" s="76">
        <v>5315.97</v>
      </c>
    </row>
    <row r="3303" spans="1:3" ht="15.75">
      <c r="A3303" s="74" t="s">
        <v>331</v>
      </c>
      <c r="B3303" s="76" t="s">
        <v>328</v>
      </c>
      <c r="C3303" s="76">
        <v>5315.97</v>
      </c>
    </row>
    <row r="3304" spans="1:3" ht="47.25">
      <c r="A3304" s="76" t="s">
        <v>332</v>
      </c>
      <c r="B3304" s="76"/>
      <c r="C3304" s="76">
        <v>203</v>
      </c>
    </row>
    <row r="3305" spans="1:3" ht="15.75">
      <c r="A3305" s="79" t="s">
        <v>333</v>
      </c>
      <c r="B3305" s="498"/>
      <c r="C3305" s="498">
        <v>203</v>
      </c>
    </row>
    <row r="3306" spans="1:3" ht="15.75">
      <c r="A3306" s="78" t="s">
        <v>334</v>
      </c>
      <c r="B3306" s="498"/>
      <c r="C3306" s="498"/>
    </row>
    <row r="3307" spans="1:3" ht="15.75">
      <c r="A3307" s="76" t="s">
        <v>335</v>
      </c>
      <c r="B3307" s="76"/>
      <c r="C3307" s="76"/>
    </row>
    <row r="3308" spans="1:3" ht="31.5">
      <c r="A3308" s="76" t="s">
        <v>336</v>
      </c>
      <c r="B3308" s="76"/>
      <c r="C3308" s="76"/>
    </row>
    <row r="3309" spans="1:3" ht="47.25">
      <c r="A3309" s="90" t="s">
        <v>873</v>
      </c>
      <c r="B3309" s="80"/>
      <c r="C3309" s="80"/>
    </row>
    <row r="3310" spans="1:3" ht="31.5">
      <c r="A3310" s="76" t="s">
        <v>326</v>
      </c>
      <c r="B3310" s="76"/>
      <c r="C3310" s="76"/>
    </row>
    <row r="3311" spans="1:3" ht="15.75">
      <c r="A3311" s="74" t="s">
        <v>327</v>
      </c>
      <c r="B3311" s="76" t="s">
        <v>362</v>
      </c>
      <c r="C3311" s="127">
        <v>907.68</v>
      </c>
    </row>
    <row r="3312" spans="1:3" ht="15.75">
      <c r="A3312" s="74" t="s">
        <v>329</v>
      </c>
      <c r="B3312" s="76" t="s">
        <v>362</v>
      </c>
      <c r="C3312" s="127">
        <v>907.68</v>
      </c>
    </row>
    <row r="3313" spans="1:3" ht="15.75">
      <c r="A3313" s="74" t="s">
        <v>330</v>
      </c>
      <c r="B3313" s="76" t="s">
        <v>362</v>
      </c>
      <c r="C3313" s="127">
        <v>907.68</v>
      </c>
    </row>
    <row r="3314" spans="1:3" ht="15.75">
      <c r="A3314" s="74" t="s">
        <v>331</v>
      </c>
      <c r="B3314" s="76" t="s">
        <v>362</v>
      </c>
      <c r="C3314" s="76">
        <v>907.68</v>
      </c>
    </row>
    <row r="3315" spans="1:3" ht="47.25">
      <c r="A3315" s="76" t="s">
        <v>332</v>
      </c>
      <c r="B3315" s="76"/>
      <c r="C3315" s="76">
        <v>338</v>
      </c>
    </row>
    <row r="3316" spans="1:3" ht="15.75">
      <c r="A3316" s="79" t="s">
        <v>333</v>
      </c>
      <c r="B3316" s="498"/>
      <c r="C3316" s="498">
        <v>338</v>
      </c>
    </row>
    <row r="3317" spans="1:3" ht="15.75">
      <c r="A3317" s="78" t="s">
        <v>334</v>
      </c>
      <c r="B3317" s="498"/>
      <c r="C3317" s="498"/>
    </row>
    <row r="3318" spans="1:3" ht="15.75">
      <c r="A3318" s="76" t="s">
        <v>335</v>
      </c>
      <c r="B3318" s="76"/>
      <c r="C3318" s="76"/>
    </row>
    <row r="3319" spans="1:3" ht="31.5">
      <c r="A3319" s="76" t="s">
        <v>336</v>
      </c>
      <c r="B3319" s="76"/>
      <c r="C3319" s="76"/>
    </row>
    <row r="3320" spans="1:3" ht="47.25">
      <c r="A3320" s="88" t="s">
        <v>874</v>
      </c>
      <c r="B3320" s="76"/>
      <c r="C3320" s="76"/>
    </row>
    <row r="3321" spans="1:3" ht="31.5">
      <c r="A3321" s="76" t="s">
        <v>326</v>
      </c>
      <c r="B3321" s="76"/>
      <c r="C3321" s="76"/>
    </row>
    <row r="3322" spans="1:3" ht="15.75">
      <c r="A3322" s="74" t="s">
        <v>327</v>
      </c>
      <c r="B3322" s="76" t="s">
        <v>340</v>
      </c>
      <c r="C3322" s="127">
        <v>108.18</v>
      </c>
    </row>
    <row r="3323" spans="1:3" ht="15.75">
      <c r="A3323" s="74" t="s">
        <v>329</v>
      </c>
      <c r="B3323" s="76" t="s">
        <v>340</v>
      </c>
      <c r="C3323" s="127">
        <v>108.18</v>
      </c>
    </row>
    <row r="3324" spans="1:3" ht="15.75">
      <c r="A3324" s="74" t="s">
        <v>330</v>
      </c>
      <c r="B3324" s="76" t="s">
        <v>340</v>
      </c>
      <c r="C3324" s="127">
        <v>108.18</v>
      </c>
    </row>
    <row r="3325" spans="1:3" ht="15.75">
      <c r="A3325" s="74" t="s">
        <v>331</v>
      </c>
      <c r="B3325" s="76" t="s">
        <v>340</v>
      </c>
      <c r="C3325" s="76">
        <v>108.18</v>
      </c>
    </row>
    <row r="3326" spans="1:3" ht="47.25">
      <c r="A3326" s="76" t="s">
        <v>332</v>
      </c>
      <c r="B3326" s="76"/>
      <c r="C3326" s="76">
        <v>1</v>
      </c>
    </row>
    <row r="3327" spans="1:3" ht="15.75">
      <c r="A3327" s="79" t="s">
        <v>333</v>
      </c>
      <c r="B3327" s="498"/>
      <c r="C3327" s="498">
        <v>1</v>
      </c>
    </row>
    <row r="3328" spans="1:3" ht="15.75">
      <c r="A3328" s="78" t="s">
        <v>334</v>
      </c>
      <c r="B3328" s="498"/>
      <c r="C3328" s="498"/>
    </row>
    <row r="3329" spans="1:3" ht="15.75">
      <c r="A3329" s="76" t="s">
        <v>335</v>
      </c>
      <c r="B3329" s="76"/>
      <c r="C3329" s="76"/>
    </row>
    <row r="3330" spans="1:3" ht="31.5">
      <c r="A3330" s="76" t="s">
        <v>336</v>
      </c>
      <c r="B3330" s="76"/>
      <c r="C3330" s="76"/>
    </row>
    <row r="3331" spans="1:3" ht="31.5">
      <c r="A3331" s="86" t="s">
        <v>875</v>
      </c>
      <c r="B3331" s="76"/>
      <c r="C3331" s="76"/>
    </row>
    <row r="3332" spans="1:3" ht="31.5">
      <c r="A3332" s="76" t="s">
        <v>326</v>
      </c>
      <c r="B3332" s="76"/>
      <c r="C3332" s="76"/>
    </row>
    <row r="3333" spans="1:3" ht="15.75">
      <c r="A3333" s="74" t="s">
        <v>327</v>
      </c>
      <c r="B3333" s="76" t="s">
        <v>340</v>
      </c>
      <c r="C3333" s="127">
        <v>334.17</v>
      </c>
    </row>
    <row r="3334" spans="1:3" ht="15.75">
      <c r="A3334" s="74" t="s">
        <v>329</v>
      </c>
      <c r="B3334" s="76" t="s">
        <v>340</v>
      </c>
      <c r="C3334" s="127">
        <v>334.17</v>
      </c>
    </row>
    <row r="3335" spans="1:3" ht="15.75">
      <c r="A3335" s="74" t="s">
        <v>330</v>
      </c>
      <c r="B3335" s="76" t="s">
        <v>340</v>
      </c>
      <c r="C3335" s="127">
        <v>334.17</v>
      </c>
    </row>
    <row r="3336" spans="1:3" ht="15.75">
      <c r="A3336" s="74" t="s">
        <v>331</v>
      </c>
      <c r="B3336" s="76" t="s">
        <v>340</v>
      </c>
      <c r="C3336" s="76">
        <v>334.17</v>
      </c>
    </row>
    <row r="3337" spans="1:3" ht="47.25">
      <c r="A3337" s="76" t="s">
        <v>332</v>
      </c>
      <c r="B3337" s="76"/>
      <c r="C3337" s="76">
        <v>3</v>
      </c>
    </row>
    <row r="3338" spans="1:3" ht="15.75">
      <c r="A3338" s="79" t="s">
        <v>333</v>
      </c>
      <c r="B3338" s="498"/>
      <c r="C3338" s="498">
        <v>2</v>
      </c>
    </row>
    <row r="3339" spans="1:3" ht="15.75">
      <c r="A3339" s="78" t="s">
        <v>334</v>
      </c>
      <c r="B3339" s="498"/>
      <c r="C3339" s="498"/>
    </row>
    <row r="3340" spans="1:3" ht="15.75">
      <c r="A3340" s="76" t="s">
        <v>335</v>
      </c>
      <c r="B3340" s="76"/>
      <c r="C3340" s="76"/>
    </row>
    <row r="3341" spans="1:3" ht="31.5">
      <c r="A3341" s="76" t="s">
        <v>336</v>
      </c>
      <c r="B3341" s="76"/>
      <c r="C3341" s="76"/>
    </row>
    <row r="3342" spans="1:3" ht="31.5">
      <c r="A3342" s="86" t="s">
        <v>876</v>
      </c>
      <c r="B3342" s="76"/>
      <c r="C3342" s="76"/>
    </row>
    <row r="3343" spans="1:3" ht="31.5">
      <c r="A3343" s="76" t="s">
        <v>326</v>
      </c>
      <c r="B3343" s="76"/>
      <c r="C3343" s="76"/>
    </row>
    <row r="3344" spans="1:3" ht="15.75">
      <c r="A3344" s="74" t="s">
        <v>327</v>
      </c>
      <c r="B3344" s="76" t="s">
        <v>340</v>
      </c>
      <c r="C3344" s="127">
        <v>533.44</v>
      </c>
    </row>
    <row r="3345" spans="1:3" ht="15.75">
      <c r="A3345" s="74" t="s">
        <v>329</v>
      </c>
      <c r="B3345" s="76" t="s">
        <v>340</v>
      </c>
      <c r="C3345" s="127">
        <v>533.44</v>
      </c>
    </row>
    <row r="3346" spans="1:3" ht="15.75">
      <c r="A3346" s="74" t="s">
        <v>330</v>
      </c>
      <c r="B3346" s="76" t="s">
        <v>340</v>
      </c>
      <c r="C3346" s="127">
        <v>533.44</v>
      </c>
    </row>
    <row r="3347" spans="1:3" ht="15.75">
      <c r="A3347" s="74" t="s">
        <v>331</v>
      </c>
      <c r="B3347" s="76" t="s">
        <v>340</v>
      </c>
      <c r="C3347" s="76">
        <v>533.44</v>
      </c>
    </row>
    <row r="3348" spans="1:3" ht="47.25">
      <c r="A3348" s="76" t="s">
        <v>332</v>
      </c>
      <c r="B3348" s="76"/>
      <c r="C3348" s="76">
        <v>114</v>
      </c>
    </row>
    <row r="3349" spans="1:3" ht="15.75">
      <c r="A3349" s="79" t="s">
        <v>333</v>
      </c>
      <c r="B3349" s="498"/>
      <c r="C3349" s="498">
        <v>113</v>
      </c>
    </row>
    <row r="3350" spans="1:3" ht="15.75">
      <c r="A3350" s="78" t="s">
        <v>334</v>
      </c>
      <c r="B3350" s="498"/>
      <c r="C3350" s="498"/>
    </row>
    <row r="3351" spans="1:3" ht="15.75">
      <c r="A3351" s="76" t="s">
        <v>335</v>
      </c>
      <c r="B3351" s="76"/>
      <c r="C3351" s="76"/>
    </row>
    <row r="3352" spans="1:3" ht="31.5">
      <c r="A3352" s="76" t="s">
        <v>336</v>
      </c>
      <c r="B3352" s="76"/>
      <c r="C3352" s="76"/>
    </row>
    <row r="3353" spans="1:3" ht="47.25">
      <c r="A3353" s="88" t="s">
        <v>877</v>
      </c>
      <c r="B3353" s="127"/>
      <c r="C3353" s="127"/>
    </row>
    <row r="3354" spans="1:3" ht="31.5">
      <c r="A3354" s="127" t="s">
        <v>326</v>
      </c>
      <c r="B3354" s="127"/>
      <c r="C3354" s="127"/>
    </row>
    <row r="3355" spans="1:3" ht="15.75">
      <c r="A3355" s="126" t="s">
        <v>327</v>
      </c>
      <c r="B3355" s="127" t="s">
        <v>340</v>
      </c>
      <c r="C3355" s="127">
        <v>226.13</v>
      </c>
    </row>
    <row r="3356" spans="1:3" ht="15.75">
      <c r="A3356" s="126" t="s">
        <v>329</v>
      </c>
      <c r="B3356" s="127" t="s">
        <v>340</v>
      </c>
      <c r="C3356" s="127">
        <v>226.13</v>
      </c>
    </row>
    <row r="3357" spans="1:3" ht="15.75">
      <c r="A3357" s="126" t="s">
        <v>330</v>
      </c>
      <c r="B3357" s="127" t="s">
        <v>340</v>
      </c>
      <c r="C3357" s="127">
        <v>226.13</v>
      </c>
    </row>
    <row r="3358" spans="1:3" ht="15.75">
      <c r="A3358" s="126" t="s">
        <v>331</v>
      </c>
      <c r="B3358" s="127" t="s">
        <v>340</v>
      </c>
      <c r="C3358" s="127">
        <v>226.13</v>
      </c>
    </row>
    <row r="3359" spans="1:3" ht="47.25">
      <c r="A3359" s="127" t="s">
        <v>332</v>
      </c>
      <c r="B3359" s="127"/>
      <c r="C3359" s="127">
        <v>2</v>
      </c>
    </row>
    <row r="3360" spans="1:3" ht="15.75">
      <c r="A3360" s="124" t="s">
        <v>333</v>
      </c>
      <c r="B3360" s="498"/>
      <c r="C3360" s="498">
        <v>1</v>
      </c>
    </row>
    <row r="3361" spans="1:3" ht="15.75">
      <c r="A3361" s="125" t="s">
        <v>334</v>
      </c>
      <c r="B3361" s="498"/>
      <c r="C3361" s="498"/>
    </row>
    <row r="3362" spans="1:3" ht="15.75">
      <c r="A3362" s="127" t="s">
        <v>335</v>
      </c>
      <c r="B3362" s="127"/>
      <c r="C3362" s="127"/>
    </row>
    <row r="3363" spans="1:3" ht="31.5">
      <c r="A3363" s="127" t="s">
        <v>336</v>
      </c>
      <c r="B3363" s="127"/>
      <c r="C3363" s="127"/>
    </row>
    <row r="3364" spans="1:3" ht="47.25">
      <c r="A3364" s="88" t="s">
        <v>878</v>
      </c>
      <c r="B3364" s="127"/>
      <c r="C3364" s="127"/>
    </row>
    <row r="3365" spans="1:3" ht="31.5">
      <c r="A3365" s="127" t="s">
        <v>326</v>
      </c>
      <c r="B3365" s="127"/>
      <c r="C3365" s="127"/>
    </row>
    <row r="3366" spans="1:3" ht="15.75">
      <c r="A3366" s="126" t="s">
        <v>327</v>
      </c>
      <c r="B3366" s="127" t="s">
        <v>340</v>
      </c>
      <c r="C3366" s="127">
        <v>339.61</v>
      </c>
    </row>
    <row r="3367" spans="1:3" ht="15.75">
      <c r="A3367" s="126" t="s">
        <v>329</v>
      </c>
      <c r="B3367" s="127" t="s">
        <v>340</v>
      </c>
      <c r="C3367" s="127">
        <v>339.61</v>
      </c>
    </row>
    <row r="3368" spans="1:3" ht="15.75">
      <c r="A3368" s="126" t="s">
        <v>330</v>
      </c>
      <c r="B3368" s="127" t="s">
        <v>340</v>
      </c>
      <c r="C3368" s="127">
        <v>339.61</v>
      </c>
    </row>
    <row r="3369" spans="1:3" ht="15.75">
      <c r="A3369" s="126" t="s">
        <v>331</v>
      </c>
      <c r="B3369" s="127" t="s">
        <v>340</v>
      </c>
      <c r="C3369" s="127">
        <v>339.61</v>
      </c>
    </row>
    <row r="3370" spans="1:3" ht="47.25">
      <c r="A3370" s="127" t="s">
        <v>332</v>
      </c>
      <c r="B3370" s="127"/>
      <c r="C3370" s="127">
        <v>2</v>
      </c>
    </row>
    <row r="3371" spans="1:3" ht="15.75">
      <c r="A3371" s="124" t="s">
        <v>333</v>
      </c>
      <c r="B3371" s="498"/>
      <c r="C3371" s="498">
        <v>1</v>
      </c>
    </row>
    <row r="3372" spans="1:3" ht="15.75">
      <c r="A3372" s="125" t="s">
        <v>334</v>
      </c>
      <c r="B3372" s="498"/>
      <c r="C3372" s="498"/>
    </row>
    <row r="3373" spans="1:3" ht="15.75">
      <c r="A3373" s="127" t="s">
        <v>335</v>
      </c>
      <c r="B3373" s="127"/>
      <c r="C3373" s="127"/>
    </row>
    <row r="3374" spans="1:3" ht="31.5">
      <c r="A3374" s="127" t="s">
        <v>336</v>
      </c>
      <c r="B3374" s="127"/>
      <c r="C3374" s="127"/>
    </row>
    <row r="3375" spans="1:3" ht="47.25">
      <c r="A3375" s="88" t="s">
        <v>879</v>
      </c>
      <c r="B3375" s="127"/>
      <c r="C3375" s="127"/>
    </row>
    <row r="3376" spans="1:3" ht="31.5">
      <c r="A3376" s="127" t="s">
        <v>326</v>
      </c>
      <c r="B3376" s="127"/>
      <c r="C3376" s="127"/>
    </row>
    <row r="3377" spans="1:3" ht="15.75">
      <c r="A3377" s="126" t="s">
        <v>327</v>
      </c>
      <c r="B3377" s="127" t="s">
        <v>340</v>
      </c>
      <c r="C3377" s="127">
        <v>805.82</v>
      </c>
    </row>
    <row r="3378" spans="1:3" ht="15.75">
      <c r="A3378" s="126" t="s">
        <v>329</v>
      </c>
      <c r="B3378" s="127" t="s">
        <v>340</v>
      </c>
      <c r="C3378" s="127">
        <v>805.82</v>
      </c>
    </row>
    <row r="3379" spans="1:3" ht="15.75">
      <c r="A3379" s="126" t="s">
        <v>330</v>
      </c>
      <c r="B3379" s="127" t="s">
        <v>340</v>
      </c>
      <c r="C3379" s="127">
        <v>805.82</v>
      </c>
    </row>
    <row r="3380" spans="1:3" ht="15.75">
      <c r="A3380" s="126" t="s">
        <v>331</v>
      </c>
      <c r="B3380" s="127" t="s">
        <v>340</v>
      </c>
      <c r="C3380" s="127">
        <v>805.82</v>
      </c>
    </row>
    <row r="3381" spans="1:3" ht="47.25">
      <c r="A3381" s="127" t="s">
        <v>332</v>
      </c>
      <c r="B3381" s="127"/>
      <c r="C3381" s="127">
        <v>3</v>
      </c>
    </row>
    <row r="3382" spans="1:3" ht="15.75">
      <c r="A3382" s="124" t="s">
        <v>333</v>
      </c>
      <c r="B3382" s="498"/>
      <c r="C3382" s="498">
        <v>2</v>
      </c>
    </row>
    <row r="3383" spans="1:3" ht="15.75">
      <c r="A3383" s="125" t="s">
        <v>334</v>
      </c>
      <c r="B3383" s="498"/>
      <c r="C3383" s="498"/>
    </row>
    <row r="3384" spans="1:3" ht="15.75">
      <c r="A3384" s="127" t="s">
        <v>335</v>
      </c>
      <c r="B3384" s="127"/>
      <c r="C3384" s="127"/>
    </row>
    <row r="3385" spans="1:3" ht="31.5">
      <c r="A3385" s="127" t="s">
        <v>336</v>
      </c>
      <c r="B3385" s="127"/>
      <c r="C3385" s="127"/>
    </row>
    <row r="3386" spans="1:3" ht="31.5">
      <c r="A3386" s="86" t="s">
        <v>880</v>
      </c>
      <c r="B3386" s="76"/>
      <c r="C3386" s="76"/>
    </row>
    <row r="3387" spans="1:3" ht="31.5">
      <c r="A3387" s="76" t="s">
        <v>326</v>
      </c>
      <c r="B3387" s="76"/>
      <c r="C3387" s="76"/>
    </row>
    <row r="3388" spans="1:3" ht="15.75">
      <c r="A3388" s="74" t="s">
        <v>327</v>
      </c>
      <c r="B3388" s="76" t="s">
        <v>395</v>
      </c>
      <c r="C3388" s="76">
        <v>18254.8</v>
      </c>
    </row>
    <row r="3389" spans="1:3" ht="15.75">
      <c r="A3389" s="74" t="s">
        <v>329</v>
      </c>
      <c r="B3389" s="76" t="s">
        <v>395</v>
      </c>
      <c r="C3389" s="127">
        <v>18254.8</v>
      </c>
    </row>
    <row r="3390" spans="1:3" ht="15.75">
      <c r="A3390" s="74" t="s">
        <v>330</v>
      </c>
      <c r="B3390" s="76" t="s">
        <v>395</v>
      </c>
      <c r="C3390" s="127">
        <v>18254.8</v>
      </c>
    </row>
    <row r="3391" spans="1:3" ht="15.75">
      <c r="A3391" s="74" t="s">
        <v>371</v>
      </c>
      <c r="B3391" s="76" t="s">
        <v>395</v>
      </c>
      <c r="C3391" s="127">
        <v>18254.8</v>
      </c>
    </row>
    <row r="3392" spans="1:3" ht="47.25">
      <c r="A3392" s="81" t="s">
        <v>365</v>
      </c>
      <c r="B3392" s="76"/>
      <c r="C3392" s="76">
        <v>1</v>
      </c>
    </row>
    <row r="3393" spans="1:3" ht="15.75">
      <c r="A3393" s="79" t="s">
        <v>333</v>
      </c>
      <c r="B3393" s="498"/>
      <c r="C3393" s="498">
        <v>1</v>
      </c>
    </row>
    <row r="3394" spans="1:3" ht="15.75">
      <c r="A3394" s="78" t="s">
        <v>334</v>
      </c>
      <c r="B3394" s="498"/>
      <c r="C3394" s="498"/>
    </row>
    <row r="3395" spans="1:3" ht="15.75">
      <c r="A3395" s="81" t="s">
        <v>366</v>
      </c>
      <c r="B3395" s="76"/>
      <c r="C3395" s="76"/>
    </row>
    <row r="3396" spans="1:3" ht="31.5">
      <c r="A3396" s="76" t="s">
        <v>336</v>
      </c>
      <c r="B3396" s="76"/>
      <c r="C3396" s="76"/>
    </row>
    <row r="3397" spans="1:3" ht="47.25">
      <c r="A3397" s="86" t="s">
        <v>881</v>
      </c>
      <c r="B3397" s="76"/>
      <c r="C3397" s="76"/>
    </row>
    <row r="3398" spans="1:3" ht="31.5">
      <c r="A3398" s="76" t="s">
        <v>326</v>
      </c>
      <c r="B3398" s="76"/>
      <c r="C3398" s="76"/>
    </row>
    <row r="3399" spans="1:3" ht="15.75">
      <c r="A3399" s="74" t="s">
        <v>327</v>
      </c>
      <c r="B3399" s="76" t="s">
        <v>340</v>
      </c>
      <c r="C3399" s="76">
        <v>3624.43</v>
      </c>
    </row>
    <row r="3400" spans="1:3" ht="15.75">
      <c r="A3400" s="74" t="s">
        <v>329</v>
      </c>
      <c r="B3400" s="76" t="s">
        <v>340</v>
      </c>
      <c r="C3400" s="76">
        <v>3624.43</v>
      </c>
    </row>
    <row r="3401" spans="1:3" ht="15.75">
      <c r="A3401" s="74" t="s">
        <v>330</v>
      </c>
      <c r="B3401" s="76" t="s">
        <v>340</v>
      </c>
      <c r="C3401" s="76">
        <v>3624.43</v>
      </c>
    </row>
    <row r="3402" spans="1:3" ht="15.75">
      <c r="A3402" s="74" t="s">
        <v>331</v>
      </c>
      <c r="B3402" s="76" t="s">
        <v>340</v>
      </c>
      <c r="C3402" s="76">
        <v>3624.43</v>
      </c>
    </row>
    <row r="3403" spans="1:3" ht="47.25">
      <c r="A3403" s="76" t="s">
        <v>332</v>
      </c>
      <c r="B3403" s="76"/>
      <c r="C3403" s="76">
        <v>57</v>
      </c>
    </row>
    <row r="3404" spans="1:3" ht="15.75">
      <c r="A3404" s="79" t="s">
        <v>333</v>
      </c>
      <c r="B3404" s="498"/>
      <c r="C3404" s="498">
        <v>57</v>
      </c>
    </row>
    <row r="3405" spans="1:3" ht="15.75">
      <c r="A3405" s="78" t="s">
        <v>334</v>
      </c>
      <c r="B3405" s="498"/>
      <c r="C3405" s="498"/>
    </row>
    <row r="3406" spans="1:3" ht="15.75">
      <c r="A3406" s="76" t="s">
        <v>335</v>
      </c>
      <c r="B3406" s="76"/>
      <c r="C3406" s="76"/>
    </row>
    <row r="3407" spans="1:3" ht="31.5">
      <c r="A3407" s="76" t="s">
        <v>336</v>
      </c>
      <c r="B3407" s="76"/>
      <c r="C3407" s="76"/>
    </row>
    <row r="3408" spans="1:3" ht="110.25">
      <c r="A3408" s="88" t="s">
        <v>882</v>
      </c>
      <c r="B3408" s="76"/>
      <c r="C3408" s="76"/>
    </row>
    <row r="3409" spans="1:3" ht="31.5">
      <c r="A3409" s="76" t="s">
        <v>326</v>
      </c>
      <c r="B3409" s="76"/>
      <c r="C3409" s="76"/>
    </row>
    <row r="3410" spans="1:3" ht="15.75">
      <c r="A3410" s="74" t="s">
        <v>327</v>
      </c>
      <c r="B3410" s="76" t="s">
        <v>384</v>
      </c>
      <c r="C3410" s="127">
        <v>0.47</v>
      </c>
    </row>
    <row r="3411" spans="1:3" ht="15.75">
      <c r="A3411" s="74" t="s">
        <v>329</v>
      </c>
      <c r="B3411" s="76" t="s">
        <v>384</v>
      </c>
      <c r="C3411" s="127">
        <v>0.47</v>
      </c>
    </row>
    <row r="3412" spans="1:3" ht="15.75">
      <c r="A3412" s="74" t="s">
        <v>330</v>
      </c>
      <c r="B3412" s="76" t="s">
        <v>384</v>
      </c>
      <c r="C3412" s="127">
        <v>0.47</v>
      </c>
    </row>
    <row r="3413" spans="1:3" ht="15.75">
      <c r="A3413" s="74" t="s">
        <v>331</v>
      </c>
      <c r="B3413" s="76" t="s">
        <v>384</v>
      </c>
      <c r="C3413" s="76">
        <v>0.47</v>
      </c>
    </row>
    <row r="3414" spans="1:3" ht="47.25">
      <c r="A3414" s="76" t="s">
        <v>332</v>
      </c>
      <c r="B3414" s="76"/>
      <c r="C3414" s="76">
        <v>1</v>
      </c>
    </row>
    <row r="3415" spans="1:3" ht="15.75">
      <c r="A3415" s="79" t="s">
        <v>333</v>
      </c>
      <c r="B3415" s="498"/>
      <c r="C3415" s="498">
        <v>1</v>
      </c>
    </row>
    <row r="3416" spans="1:3" ht="15.75">
      <c r="A3416" s="78" t="s">
        <v>334</v>
      </c>
      <c r="B3416" s="498"/>
      <c r="C3416" s="498"/>
    </row>
    <row r="3417" spans="1:3" ht="15.75">
      <c r="A3417" s="76" t="s">
        <v>335</v>
      </c>
      <c r="B3417" s="76"/>
      <c r="C3417" s="76"/>
    </row>
    <row r="3418" spans="1:3" ht="31.5">
      <c r="A3418" s="76" t="s">
        <v>336</v>
      </c>
      <c r="B3418" s="76"/>
      <c r="C3418" s="76"/>
    </row>
    <row r="3419" spans="1:3" ht="47.25">
      <c r="A3419" s="86" t="s">
        <v>883</v>
      </c>
      <c r="B3419" s="76"/>
      <c r="C3419" s="76"/>
    </row>
    <row r="3420" spans="1:3" ht="31.5">
      <c r="A3420" s="76" t="s">
        <v>326</v>
      </c>
      <c r="B3420" s="76"/>
      <c r="C3420" s="76"/>
    </row>
    <row r="3421" spans="1:3" ht="15.75">
      <c r="A3421" s="74" t="s">
        <v>327</v>
      </c>
      <c r="B3421" s="76" t="s">
        <v>339</v>
      </c>
      <c r="C3421" s="127">
        <v>661.68</v>
      </c>
    </row>
    <row r="3422" spans="1:3" ht="15.75">
      <c r="A3422" s="74" t="s">
        <v>329</v>
      </c>
      <c r="B3422" s="76" t="s">
        <v>339</v>
      </c>
      <c r="C3422" s="127">
        <v>661.68</v>
      </c>
    </row>
    <row r="3423" spans="1:3" ht="15.75">
      <c r="A3423" s="74" t="s">
        <v>330</v>
      </c>
      <c r="B3423" s="76" t="s">
        <v>339</v>
      </c>
      <c r="C3423" s="127">
        <v>661.68</v>
      </c>
    </row>
    <row r="3424" spans="1:3" ht="15.75">
      <c r="A3424" s="74" t="s">
        <v>331</v>
      </c>
      <c r="B3424" s="76" t="s">
        <v>339</v>
      </c>
      <c r="C3424" s="76">
        <v>661.68</v>
      </c>
    </row>
    <row r="3425" spans="1:3" ht="47.25">
      <c r="A3425" s="76" t="s">
        <v>332</v>
      </c>
      <c r="B3425" s="76"/>
      <c r="C3425" s="76">
        <v>215</v>
      </c>
    </row>
    <row r="3426" spans="1:3" ht="15.75">
      <c r="A3426" s="79" t="s">
        <v>333</v>
      </c>
      <c r="B3426" s="498"/>
      <c r="C3426" s="498">
        <v>215</v>
      </c>
    </row>
    <row r="3427" spans="1:3" ht="15.75">
      <c r="A3427" s="78" t="s">
        <v>334</v>
      </c>
      <c r="B3427" s="498"/>
      <c r="C3427" s="498"/>
    </row>
    <row r="3428" spans="1:3" ht="15.75">
      <c r="A3428" s="76" t="s">
        <v>335</v>
      </c>
      <c r="B3428" s="76"/>
      <c r="C3428" s="76"/>
    </row>
    <row r="3429" spans="1:3" ht="31.5">
      <c r="A3429" s="76" t="s">
        <v>336</v>
      </c>
      <c r="B3429" s="76"/>
      <c r="C3429" s="76"/>
    </row>
    <row r="3430" spans="1:3" ht="47.25">
      <c r="A3430" s="86" t="s">
        <v>884</v>
      </c>
      <c r="B3430" s="76"/>
      <c r="C3430" s="76"/>
    </row>
    <row r="3431" spans="1:3" ht="31.5">
      <c r="A3431" s="76" t="s">
        <v>326</v>
      </c>
      <c r="B3431" s="76"/>
      <c r="C3431" s="76"/>
    </row>
    <row r="3432" spans="1:3" ht="15.75">
      <c r="A3432" s="74" t="s">
        <v>327</v>
      </c>
      <c r="B3432" s="76" t="s">
        <v>339</v>
      </c>
      <c r="C3432" s="127">
        <v>2844.48</v>
      </c>
    </row>
    <row r="3433" spans="1:3" ht="15.75">
      <c r="A3433" s="74" t="s">
        <v>329</v>
      </c>
      <c r="B3433" s="76" t="s">
        <v>339</v>
      </c>
      <c r="C3433" s="127">
        <v>2844.48</v>
      </c>
    </row>
    <row r="3434" spans="1:3" ht="15.75">
      <c r="A3434" s="74" t="s">
        <v>330</v>
      </c>
      <c r="B3434" s="76" t="s">
        <v>339</v>
      </c>
      <c r="C3434" s="127">
        <v>2844.48</v>
      </c>
    </row>
    <row r="3435" spans="1:3" ht="15.75">
      <c r="A3435" s="74" t="s">
        <v>331</v>
      </c>
      <c r="B3435" s="76" t="s">
        <v>339</v>
      </c>
      <c r="C3435" s="76">
        <v>2844.48</v>
      </c>
    </row>
    <row r="3436" spans="1:3" ht="47.25">
      <c r="A3436" s="76" t="s">
        <v>332</v>
      </c>
      <c r="B3436" s="76"/>
      <c r="C3436" s="76">
        <v>111</v>
      </c>
    </row>
    <row r="3437" spans="1:3" ht="15.75">
      <c r="A3437" s="79" t="s">
        <v>333</v>
      </c>
      <c r="B3437" s="498"/>
      <c r="C3437" s="498">
        <v>111</v>
      </c>
    </row>
    <row r="3438" spans="1:3" ht="15.75">
      <c r="A3438" s="78" t="s">
        <v>334</v>
      </c>
      <c r="B3438" s="498"/>
      <c r="C3438" s="498"/>
    </row>
    <row r="3439" spans="1:3" ht="15.75">
      <c r="A3439" s="76" t="s">
        <v>335</v>
      </c>
      <c r="B3439" s="76"/>
      <c r="C3439" s="76"/>
    </row>
    <row r="3440" spans="1:3" ht="31.5">
      <c r="A3440" s="76" t="s">
        <v>336</v>
      </c>
      <c r="B3440" s="76"/>
      <c r="C3440" s="76"/>
    </row>
    <row r="3441" spans="1:3" ht="31.5">
      <c r="A3441" s="86" t="s">
        <v>885</v>
      </c>
      <c r="B3441" s="76"/>
      <c r="C3441" s="76"/>
    </row>
    <row r="3442" spans="1:3" ht="31.5">
      <c r="A3442" s="76" t="s">
        <v>326</v>
      </c>
      <c r="B3442" s="76"/>
      <c r="C3442" s="76"/>
    </row>
    <row r="3443" spans="1:3" ht="15.75">
      <c r="A3443" s="74" t="s">
        <v>327</v>
      </c>
      <c r="B3443" s="76" t="s">
        <v>339</v>
      </c>
      <c r="C3443" s="127">
        <v>1129.37</v>
      </c>
    </row>
    <row r="3444" spans="1:3" ht="15.75">
      <c r="A3444" s="74" t="s">
        <v>329</v>
      </c>
      <c r="B3444" s="76" t="s">
        <v>339</v>
      </c>
      <c r="C3444" s="127">
        <v>1129.37</v>
      </c>
    </row>
    <row r="3445" spans="1:3" ht="15.75">
      <c r="A3445" s="74" t="s">
        <v>330</v>
      </c>
      <c r="B3445" s="76" t="s">
        <v>339</v>
      </c>
      <c r="C3445" s="127">
        <v>1129.37</v>
      </c>
    </row>
    <row r="3446" spans="1:3" ht="15.75">
      <c r="A3446" s="74" t="s">
        <v>331</v>
      </c>
      <c r="B3446" s="76" t="s">
        <v>339</v>
      </c>
      <c r="C3446" s="76">
        <v>1129.37</v>
      </c>
    </row>
    <row r="3447" spans="1:3" ht="47.25">
      <c r="A3447" s="76" t="s">
        <v>332</v>
      </c>
      <c r="B3447" s="76"/>
      <c r="C3447" s="76">
        <v>9</v>
      </c>
    </row>
    <row r="3448" spans="1:3" ht="15.75">
      <c r="A3448" s="79" t="s">
        <v>333</v>
      </c>
      <c r="B3448" s="498"/>
      <c r="C3448" s="498">
        <v>9</v>
      </c>
    </row>
    <row r="3449" spans="1:3" ht="15.75">
      <c r="A3449" s="78" t="s">
        <v>334</v>
      </c>
      <c r="B3449" s="498"/>
      <c r="C3449" s="498"/>
    </row>
    <row r="3450" spans="1:3" ht="15.75">
      <c r="A3450" s="76" t="s">
        <v>335</v>
      </c>
      <c r="B3450" s="76"/>
      <c r="C3450" s="76"/>
    </row>
    <row r="3451" spans="1:3" ht="31.5">
      <c r="A3451" s="76" t="s">
        <v>336</v>
      </c>
      <c r="B3451" s="76"/>
      <c r="C3451" s="76"/>
    </row>
    <row r="3452" spans="1:3" ht="47.25">
      <c r="A3452" s="86" t="s">
        <v>886</v>
      </c>
      <c r="B3452" s="76"/>
      <c r="C3452" s="76"/>
    </row>
    <row r="3453" spans="1:3" ht="31.5">
      <c r="A3453" s="76" t="s">
        <v>326</v>
      </c>
      <c r="B3453" s="76"/>
      <c r="C3453" s="76"/>
    </row>
    <row r="3454" spans="1:3" ht="15.75">
      <c r="A3454" s="74" t="s">
        <v>327</v>
      </c>
      <c r="B3454" s="76" t="s">
        <v>339</v>
      </c>
      <c r="C3454" s="127">
        <v>3935.87</v>
      </c>
    </row>
    <row r="3455" spans="1:3" ht="15.75">
      <c r="A3455" s="74" t="s">
        <v>329</v>
      </c>
      <c r="B3455" s="76" t="s">
        <v>339</v>
      </c>
      <c r="C3455" s="127">
        <v>3935.87</v>
      </c>
    </row>
    <row r="3456" spans="1:3" ht="15.75">
      <c r="A3456" s="74" t="s">
        <v>330</v>
      </c>
      <c r="B3456" s="76" t="s">
        <v>339</v>
      </c>
      <c r="C3456" s="127">
        <v>3935.87</v>
      </c>
    </row>
    <row r="3457" spans="1:3" ht="15.75">
      <c r="A3457" s="74" t="s">
        <v>331</v>
      </c>
      <c r="B3457" s="76" t="s">
        <v>339</v>
      </c>
      <c r="C3457" s="76">
        <v>3935.87</v>
      </c>
    </row>
    <row r="3458" spans="1:3" ht="47.25">
      <c r="A3458" s="76" t="s">
        <v>332</v>
      </c>
      <c r="B3458" s="76"/>
      <c r="C3458" s="76">
        <v>62</v>
      </c>
    </row>
    <row r="3459" spans="1:3" ht="15.75">
      <c r="A3459" s="79" t="s">
        <v>333</v>
      </c>
      <c r="B3459" s="498"/>
      <c r="C3459" s="498">
        <v>62</v>
      </c>
    </row>
    <row r="3460" spans="1:3" ht="15.75">
      <c r="A3460" s="78" t="s">
        <v>334</v>
      </c>
      <c r="B3460" s="498"/>
      <c r="C3460" s="498"/>
    </row>
    <row r="3461" spans="1:3" ht="15.75">
      <c r="A3461" s="76" t="s">
        <v>335</v>
      </c>
      <c r="B3461" s="76"/>
      <c r="C3461" s="76"/>
    </row>
    <row r="3462" spans="1:3" ht="31.5">
      <c r="A3462" s="76" t="s">
        <v>336</v>
      </c>
      <c r="B3462" s="76"/>
      <c r="C3462" s="76"/>
    </row>
    <row r="3463" spans="1:3" ht="47.25">
      <c r="A3463" s="86" t="s">
        <v>887</v>
      </c>
      <c r="B3463" s="76"/>
      <c r="C3463" s="76"/>
    </row>
    <row r="3464" spans="1:3" ht="31.5">
      <c r="A3464" s="76" t="s">
        <v>326</v>
      </c>
      <c r="B3464" s="76"/>
      <c r="C3464" s="76"/>
    </row>
    <row r="3465" spans="1:3" ht="15.75">
      <c r="A3465" s="74" t="s">
        <v>327</v>
      </c>
      <c r="B3465" s="76" t="s">
        <v>397</v>
      </c>
      <c r="C3465" s="127">
        <v>722.89</v>
      </c>
    </row>
    <row r="3466" spans="1:3" ht="15.75">
      <c r="A3466" s="74" t="s">
        <v>329</v>
      </c>
      <c r="B3466" s="76" t="s">
        <v>397</v>
      </c>
      <c r="C3466" s="127">
        <v>722.89</v>
      </c>
    </row>
    <row r="3467" spans="1:3" ht="15.75">
      <c r="A3467" s="74" t="s">
        <v>330</v>
      </c>
      <c r="B3467" s="76" t="s">
        <v>397</v>
      </c>
      <c r="C3467" s="127">
        <v>722.89</v>
      </c>
    </row>
    <row r="3468" spans="1:3" ht="15.75">
      <c r="A3468" s="74" t="s">
        <v>331</v>
      </c>
      <c r="B3468" s="76" t="s">
        <v>397</v>
      </c>
      <c r="C3468" s="76">
        <v>722.89</v>
      </c>
    </row>
    <row r="3469" spans="1:3" ht="47.25">
      <c r="A3469" s="76" t="s">
        <v>332</v>
      </c>
      <c r="B3469" s="76"/>
      <c r="C3469" s="76">
        <v>6</v>
      </c>
    </row>
    <row r="3470" spans="1:3" ht="15.75">
      <c r="A3470" s="79" t="s">
        <v>333</v>
      </c>
      <c r="B3470" s="498"/>
      <c r="C3470" s="498">
        <v>6</v>
      </c>
    </row>
    <row r="3471" spans="1:3" ht="15.75">
      <c r="A3471" s="78" t="s">
        <v>334</v>
      </c>
      <c r="B3471" s="498"/>
      <c r="C3471" s="498"/>
    </row>
    <row r="3472" spans="1:3" ht="15.75">
      <c r="A3472" s="76" t="s">
        <v>335</v>
      </c>
      <c r="B3472" s="76"/>
      <c r="C3472" s="76"/>
    </row>
    <row r="3473" spans="1:3" ht="31.5">
      <c r="A3473" s="76" t="s">
        <v>336</v>
      </c>
      <c r="B3473" s="76"/>
      <c r="C3473" s="76"/>
    </row>
    <row r="3474" spans="1:3" ht="47.25">
      <c r="A3474" s="86" t="s">
        <v>888</v>
      </c>
      <c r="B3474" s="76"/>
      <c r="C3474" s="76"/>
    </row>
    <row r="3475" spans="1:3" ht="31.5">
      <c r="A3475" s="76" t="s">
        <v>326</v>
      </c>
      <c r="B3475" s="76"/>
      <c r="C3475" s="76"/>
    </row>
    <row r="3476" spans="1:3" ht="15.75">
      <c r="A3476" s="74" t="s">
        <v>327</v>
      </c>
      <c r="B3476" s="76" t="s">
        <v>400</v>
      </c>
      <c r="C3476" s="127">
        <v>1112.15</v>
      </c>
    </row>
    <row r="3477" spans="1:3" ht="15.75">
      <c r="A3477" s="74" t="s">
        <v>329</v>
      </c>
      <c r="B3477" s="76" t="s">
        <v>400</v>
      </c>
      <c r="C3477" s="127">
        <v>1112.15</v>
      </c>
    </row>
    <row r="3478" spans="1:3" ht="15.75">
      <c r="A3478" s="74" t="s">
        <v>330</v>
      </c>
      <c r="B3478" s="76" t="s">
        <v>400</v>
      </c>
      <c r="C3478" s="127">
        <v>1112.15</v>
      </c>
    </row>
    <row r="3479" spans="1:3" ht="15.75">
      <c r="A3479" s="74" t="s">
        <v>331</v>
      </c>
      <c r="B3479" s="76" t="s">
        <v>400</v>
      </c>
      <c r="C3479" s="76">
        <v>1112.15</v>
      </c>
    </row>
    <row r="3480" spans="1:3" ht="47.25">
      <c r="A3480" s="76" t="s">
        <v>332</v>
      </c>
      <c r="B3480" s="76"/>
      <c r="C3480" s="76">
        <v>4</v>
      </c>
    </row>
    <row r="3481" spans="1:3" ht="15.75">
      <c r="A3481" s="79" t="s">
        <v>333</v>
      </c>
      <c r="B3481" s="498"/>
      <c r="C3481" s="498">
        <v>4</v>
      </c>
    </row>
    <row r="3482" spans="1:3" ht="15.75">
      <c r="A3482" s="78" t="s">
        <v>334</v>
      </c>
      <c r="B3482" s="498"/>
      <c r="C3482" s="498"/>
    </row>
    <row r="3483" spans="1:3" ht="15.75">
      <c r="A3483" s="76" t="s">
        <v>335</v>
      </c>
      <c r="B3483" s="76"/>
      <c r="C3483" s="76"/>
    </row>
    <row r="3484" spans="1:3" ht="31.5">
      <c r="A3484" s="76" t="s">
        <v>336</v>
      </c>
      <c r="B3484" s="76"/>
      <c r="C3484" s="76"/>
    </row>
    <row r="3485" spans="1:3" ht="47.25">
      <c r="A3485" s="86" t="s">
        <v>889</v>
      </c>
      <c r="B3485" s="76"/>
      <c r="C3485" s="76"/>
    </row>
    <row r="3486" spans="1:3" ht="31.5">
      <c r="A3486" s="76" t="s">
        <v>326</v>
      </c>
      <c r="B3486" s="76"/>
      <c r="C3486" s="76"/>
    </row>
    <row r="3487" spans="1:3" ht="15.75">
      <c r="A3487" s="74" t="s">
        <v>327</v>
      </c>
      <c r="B3487" s="76" t="s">
        <v>396</v>
      </c>
      <c r="C3487" s="127">
        <v>1760.89</v>
      </c>
    </row>
    <row r="3488" spans="1:3" ht="15.75">
      <c r="A3488" s="74" t="s">
        <v>329</v>
      </c>
      <c r="B3488" s="76" t="s">
        <v>396</v>
      </c>
      <c r="C3488" s="127">
        <v>1760.89</v>
      </c>
    </row>
    <row r="3489" spans="1:3" ht="15.75">
      <c r="A3489" s="74" t="s">
        <v>330</v>
      </c>
      <c r="B3489" s="76" t="s">
        <v>396</v>
      </c>
      <c r="C3489" s="127">
        <v>1760.89</v>
      </c>
    </row>
    <row r="3490" spans="1:3" ht="15.75">
      <c r="A3490" s="74" t="s">
        <v>331</v>
      </c>
      <c r="B3490" s="76" t="s">
        <v>396</v>
      </c>
      <c r="C3490" s="76">
        <v>1760.89</v>
      </c>
    </row>
    <row r="3491" spans="1:3" ht="47.25">
      <c r="A3491" s="76" t="s">
        <v>332</v>
      </c>
      <c r="B3491" s="76"/>
      <c r="C3491" s="76">
        <v>2</v>
      </c>
    </row>
    <row r="3492" spans="1:3" ht="15.75">
      <c r="A3492" s="79" t="s">
        <v>333</v>
      </c>
      <c r="B3492" s="498"/>
      <c r="C3492" s="498">
        <v>2</v>
      </c>
    </row>
    <row r="3493" spans="1:3" ht="15.75">
      <c r="A3493" s="78" t="s">
        <v>334</v>
      </c>
      <c r="B3493" s="498"/>
      <c r="C3493" s="498"/>
    </row>
    <row r="3494" spans="1:3" ht="15.75">
      <c r="A3494" s="76" t="s">
        <v>335</v>
      </c>
      <c r="B3494" s="76"/>
      <c r="C3494" s="76"/>
    </row>
    <row r="3495" spans="1:3" ht="31.5">
      <c r="A3495" s="76" t="s">
        <v>336</v>
      </c>
      <c r="B3495" s="76"/>
      <c r="C3495" s="76"/>
    </row>
    <row r="3496" spans="1:3" ht="47.25">
      <c r="A3496" s="86" t="s">
        <v>890</v>
      </c>
      <c r="B3496" s="76"/>
      <c r="C3496" s="76"/>
    </row>
    <row r="3497" spans="1:3" ht="31.5">
      <c r="A3497" s="76" t="s">
        <v>326</v>
      </c>
      <c r="B3497" s="76"/>
      <c r="C3497" s="76"/>
    </row>
    <row r="3498" spans="1:3" ht="15.75">
      <c r="A3498" s="74" t="s">
        <v>327</v>
      </c>
      <c r="B3498" s="76" t="s">
        <v>398</v>
      </c>
      <c r="C3498" s="127">
        <v>1909.18</v>
      </c>
    </row>
    <row r="3499" spans="1:3" ht="15.75">
      <c r="A3499" s="74" t="s">
        <v>329</v>
      </c>
      <c r="B3499" s="76" t="s">
        <v>398</v>
      </c>
      <c r="C3499" s="127">
        <v>1909.18</v>
      </c>
    </row>
    <row r="3500" spans="1:3" ht="15.75">
      <c r="A3500" s="74" t="s">
        <v>330</v>
      </c>
      <c r="B3500" s="76" t="s">
        <v>398</v>
      </c>
      <c r="C3500" s="127">
        <v>1909.18</v>
      </c>
    </row>
    <row r="3501" spans="1:3" ht="15.75">
      <c r="A3501" s="74" t="s">
        <v>331</v>
      </c>
      <c r="B3501" s="76" t="s">
        <v>398</v>
      </c>
      <c r="C3501" s="76">
        <v>1909.18</v>
      </c>
    </row>
    <row r="3502" spans="1:3" ht="47.25">
      <c r="A3502" s="76" t="s">
        <v>332</v>
      </c>
      <c r="B3502" s="76"/>
      <c r="C3502" s="76">
        <v>9</v>
      </c>
    </row>
    <row r="3503" spans="1:3" ht="15.75">
      <c r="A3503" s="79" t="s">
        <v>333</v>
      </c>
      <c r="B3503" s="498"/>
      <c r="C3503" s="498">
        <v>9</v>
      </c>
    </row>
    <row r="3504" spans="1:3" ht="15.75">
      <c r="A3504" s="78" t="s">
        <v>334</v>
      </c>
      <c r="B3504" s="498"/>
      <c r="C3504" s="498"/>
    </row>
    <row r="3505" spans="1:3" ht="15.75">
      <c r="A3505" s="76" t="s">
        <v>335</v>
      </c>
      <c r="B3505" s="76"/>
      <c r="C3505" s="76"/>
    </row>
    <row r="3506" spans="1:3" ht="31.5">
      <c r="A3506" s="76" t="s">
        <v>336</v>
      </c>
      <c r="B3506" s="76"/>
      <c r="C3506" s="76"/>
    </row>
    <row r="3507" spans="1:3" ht="47.25">
      <c r="A3507" s="86" t="s">
        <v>891</v>
      </c>
      <c r="B3507" s="76"/>
      <c r="C3507" s="76"/>
    </row>
    <row r="3508" spans="1:3" ht="31.5">
      <c r="A3508" s="76" t="s">
        <v>326</v>
      </c>
      <c r="B3508" s="76"/>
      <c r="C3508" s="76"/>
    </row>
    <row r="3509" spans="1:3" ht="15.75">
      <c r="A3509" s="74" t="s">
        <v>327</v>
      </c>
      <c r="B3509" s="76" t="s">
        <v>399</v>
      </c>
      <c r="C3509" s="127">
        <v>2001.85</v>
      </c>
    </row>
    <row r="3510" spans="1:3" ht="15.75">
      <c r="A3510" s="74" t="s">
        <v>329</v>
      </c>
      <c r="B3510" s="76" t="s">
        <v>399</v>
      </c>
      <c r="C3510" s="127">
        <v>2001.85</v>
      </c>
    </row>
    <row r="3511" spans="1:3" ht="15.75">
      <c r="A3511" s="74" t="s">
        <v>330</v>
      </c>
      <c r="B3511" s="76" t="s">
        <v>399</v>
      </c>
      <c r="C3511" s="127">
        <v>2001.85</v>
      </c>
    </row>
    <row r="3512" spans="1:3" ht="15.75">
      <c r="A3512" s="74" t="s">
        <v>331</v>
      </c>
      <c r="B3512" s="76" t="s">
        <v>399</v>
      </c>
      <c r="C3512" s="76">
        <v>2001.85</v>
      </c>
    </row>
    <row r="3513" spans="1:3" ht="47.25">
      <c r="A3513" s="76" t="s">
        <v>332</v>
      </c>
      <c r="B3513" s="76"/>
      <c r="C3513" s="76">
        <v>19</v>
      </c>
    </row>
    <row r="3514" spans="1:3" ht="15.75">
      <c r="A3514" s="79" t="s">
        <v>333</v>
      </c>
      <c r="B3514" s="498"/>
      <c r="C3514" s="498">
        <v>19</v>
      </c>
    </row>
    <row r="3515" spans="1:3" ht="15.75">
      <c r="A3515" s="78" t="s">
        <v>334</v>
      </c>
      <c r="B3515" s="498"/>
      <c r="C3515" s="498"/>
    </row>
    <row r="3516" spans="1:3" ht="15.75">
      <c r="A3516" s="76" t="s">
        <v>335</v>
      </c>
      <c r="B3516" s="76"/>
      <c r="C3516" s="76"/>
    </row>
    <row r="3517" spans="1:3" ht="31.5">
      <c r="A3517" s="76" t="s">
        <v>336</v>
      </c>
      <c r="B3517" s="76"/>
      <c r="C3517" s="76"/>
    </row>
    <row r="3518" spans="1:3" ht="47.25">
      <c r="A3518" s="86" t="s">
        <v>892</v>
      </c>
      <c r="B3518" s="76"/>
      <c r="C3518" s="76"/>
    </row>
    <row r="3519" spans="1:3" ht="31.5">
      <c r="A3519" s="76" t="s">
        <v>326</v>
      </c>
      <c r="B3519" s="76"/>
      <c r="C3519" s="76"/>
    </row>
    <row r="3520" spans="1:3" ht="15.75">
      <c r="A3520" s="74" t="s">
        <v>327</v>
      </c>
      <c r="B3520" s="76" t="s">
        <v>401</v>
      </c>
      <c r="C3520" s="127">
        <v>2131.61</v>
      </c>
    </row>
    <row r="3521" spans="1:3" ht="15.75">
      <c r="A3521" s="74" t="s">
        <v>329</v>
      </c>
      <c r="B3521" s="76" t="s">
        <v>401</v>
      </c>
      <c r="C3521" s="127">
        <v>2131.61</v>
      </c>
    </row>
    <row r="3522" spans="1:3" ht="15.75">
      <c r="A3522" s="74" t="s">
        <v>330</v>
      </c>
      <c r="B3522" s="76" t="s">
        <v>401</v>
      </c>
      <c r="C3522" s="127">
        <v>2131.61</v>
      </c>
    </row>
    <row r="3523" spans="1:3" ht="15.75">
      <c r="A3523" s="74" t="s">
        <v>331</v>
      </c>
      <c r="B3523" s="76" t="s">
        <v>401</v>
      </c>
      <c r="C3523" s="76">
        <v>2131.61</v>
      </c>
    </row>
    <row r="3524" spans="1:3" ht="47.25">
      <c r="A3524" s="76" t="s">
        <v>332</v>
      </c>
      <c r="B3524" s="76"/>
      <c r="C3524" s="76">
        <v>2</v>
      </c>
    </row>
    <row r="3525" spans="1:3" ht="15.75">
      <c r="A3525" s="79" t="s">
        <v>333</v>
      </c>
      <c r="B3525" s="498"/>
      <c r="C3525" s="498">
        <v>2</v>
      </c>
    </row>
    <row r="3526" spans="1:3" ht="15.75">
      <c r="A3526" s="78" t="s">
        <v>334</v>
      </c>
      <c r="B3526" s="498"/>
      <c r="C3526" s="498"/>
    </row>
    <row r="3527" spans="1:3" ht="15.75">
      <c r="A3527" s="76" t="s">
        <v>335</v>
      </c>
      <c r="B3527" s="76"/>
      <c r="C3527" s="76"/>
    </row>
    <row r="3528" spans="1:3" ht="31.5">
      <c r="A3528" s="76" t="s">
        <v>336</v>
      </c>
      <c r="B3528" s="76"/>
      <c r="C3528" s="76"/>
    </row>
    <row r="3529" spans="1:3" ht="47.25">
      <c r="A3529" s="86" t="s">
        <v>893</v>
      </c>
      <c r="B3529" s="127"/>
      <c r="C3529" s="127"/>
    </row>
    <row r="3530" spans="1:3" ht="31.5">
      <c r="A3530" s="127" t="s">
        <v>326</v>
      </c>
      <c r="B3530" s="127"/>
      <c r="C3530" s="127"/>
    </row>
    <row r="3531" spans="1:3" ht="15.75">
      <c r="A3531" s="126" t="s">
        <v>327</v>
      </c>
      <c r="B3531" s="127" t="s">
        <v>398</v>
      </c>
      <c r="C3531" s="127">
        <v>2502.32</v>
      </c>
    </row>
    <row r="3532" spans="1:3" ht="15.75">
      <c r="A3532" s="126" t="s">
        <v>329</v>
      </c>
      <c r="B3532" s="127" t="s">
        <v>398</v>
      </c>
      <c r="C3532" s="127">
        <v>2502.32</v>
      </c>
    </row>
    <row r="3533" spans="1:3" ht="15.75">
      <c r="A3533" s="126" t="s">
        <v>330</v>
      </c>
      <c r="B3533" s="127" t="s">
        <v>398</v>
      </c>
      <c r="C3533" s="127">
        <v>2502.32</v>
      </c>
    </row>
    <row r="3534" spans="1:3" ht="15.75">
      <c r="A3534" s="126" t="s">
        <v>331</v>
      </c>
      <c r="B3534" s="127" t="s">
        <v>398</v>
      </c>
      <c r="C3534" s="127">
        <v>2502.32</v>
      </c>
    </row>
    <row r="3535" spans="1:3" ht="47.25">
      <c r="A3535" s="127" t="s">
        <v>332</v>
      </c>
      <c r="B3535" s="127"/>
      <c r="C3535" s="127">
        <v>3</v>
      </c>
    </row>
    <row r="3536" spans="1:3" ht="15.75">
      <c r="A3536" s="124" t="s">
        <v>333</v>
      </c>
      <c r="B3536" s="498"/>
      <c r="C3536" s="498">
        <v>3</v>
      </c>
    </row>
    <row r="3537" spans="1:3" ht="15.75">
      <c r="A3537" s="125" t="s">
        <v>334</v>
      </c>
      <c r="B3537" s="498"/>
      <c r="C3537" s="498"/>
    </row>
    <row r="3538" spans="1:3" ht="15.75">
      <c r="A3538" s="127" t="s">
        <v>335</v>
      </c>
      <c r="B3538" s="127"/>
      <c r="C3538" s="127"/>
    </row>
    <row r="3539" spans="1:3" ht="31.5">
      <c r="A3539" s="127" t="s">
        <v>336</v>
      </c>
      <c r="B3539" s="127"/>
      <c r="C3539" s="127"/>
    </row>
    <row r="3540" spans="1:3" ht="47.25">
      <c r="A3540" s="86" t="s">
        <v>894</v>
      </c>
      <c r="B3540" s="127"/>
      <c r="C3540" s="127"/>
    </row>
    <row r="3541" spans="1:3" ht="31.5">
      <c r="A3541" s="127" t="s">
        <v>326</v>
      </c>
      <c r="B3541" s="127"/>
      <c r="C3541" s="127"/>
    </row>
    <row r="3542" spans="1:3" ht="15.75">
      <c r="A3542" s="126" t="s">
        <v>327</v>
      </c>
      <c r="B3542" s="127" t="s">
        <v>399</v>
      </c>
      <c r="C3542" s="127">
        <v>2687.67</v>
      </c>
    </row>
    <row r="3543" spans="1:3" ht="15.75">
      <c r="A3543" s="126" t="s">
        <v>329</v>
      </c>
      <c r="B3543" s="127" t="s">
        <v>399</v>
      </c>
      <c r="C3543" s="127">
        <v>2687.67</v>
      </c>
    </row>
    <row r="3544" spans="1:3" ht="15.75">
      <c r="A3544" s="126" t="s">
        <v>330</v>
      </c>
      <c r="B3544" s="127" t="s">
        <v>399</v>
      </c>
      <c r="C3544" s="127">
        <v>2687.67</v>
      </c>
    </row>
    <row r="3545" spans="1:3" ht="15.75">
      <c r="A3545" s="126" t="s">
        <v>331</v>
      </c>
      <c r="B3545" s="127" t="s">
        <v>399</v>
      </c>
      <c r="C3545" s="127">
        <v>2687.67</v>
      </c>
    </row>
    <row r="3546" spans="1:3" ht="47.25">
      <c r="A3546" s="127" t="s">
        <v>332</v>
      </c>
      <c r="B3546" s="127"/>
      <c r="C3546" s="127">
        <v>5</v>
      </c>
    </row>
    <row r="3547" spans="1:3" ht="15.75">
      <c r="A3547" s="124" t="s">
        <v>333</v>
      </c>
      <c r="B3547" s="498"/>
      <c r="C3547" s="498">
        <v>5</v>
      </c>
    </row>
    <row r="3548" spans="1:3" ht="15.75">
      <c r="A3548" s="125" t="s">
        <v>334</v>
      </c>
      <c r="B3548" s="498"/>
      <c r="C3548" s="498"/>
    </row>
    <row r="3549" spans="1:3" ht="15.75">
      <c r="A3549" s="127" t="s">
        <v>335</v>
      </c>
      <c r="B3549" s="127"/>
      <c r="C3549" s="127"/>
    </row>
    <row r="3550" spans="1:3" ht="31.5">
      <c r="A3550" s="127" t="s">
        <v>336</v>
      </c>
      <c r="B3550" s="127"/>
      <c r="C3550" s="127"/>
    </row>
    <row r="3551" spans="1:3" ht="47.25">
      <c r="A3551" s="86" t="s">
        <v>895</v>
      </c>
      <c r="B3551" s="76"/>
      <c r="C3551" s="76"/>
    </row>
    <row r="3552" spans="1:3" ht="31.5">
      <c r="A3552" s="76" t="s">
        <v>326</v>
      </c>
      <c r="B3552" s="76"/>
      <c r="C3552" s="76"/>
    </row>
    <row r="3553" spans="1:3" ht="15.75">
      <c r="A3553" s="74" t="s">
        <v>327</v>
      </c>
      <c r="B3553" s="76" t="s">
        <v>401</v>
      </c>
      <c r="C3553" s="127">
        <v>2835.96</v>
      </c>
    </row>
    <row r="3554" spans="1:3" ht="15.75">
      <c r="A3554" s="74" t="s">
        <v>329</v>
      </c>
      <c r="B3554" s="76" t="s">
        <v>401</v>
      </c>
      <c r="C3554" s="127">
        <v>2835.96</v>
      </c>
    </row>
    <row r="3555" spans="1:3" ht="15.75">
      <c r="A3555" s="74" t="s">
        <v>330</v>
      </c>
      <c r="B3555" s="76" t="s">
        <v>401</v>
      </c>
      <c r="C3555" s="127">
        <v>2835.96</v>
      </c>
    </row>
    <row r="3556" spans="1:3" ht="15.75">
      <c r="A3556" s="74" t="s">
        <v>331</v>
      </c>
      <c r="B3556" s="76" t="s">
        <v>401</v>
      </c>
      <c r="C3556" s="76">
        <v>2835.96</v>
      </c>
    </row>
    <row r="3557" spans="1:3" ht="47.25">
      <c r="A3557" s="76" t="s">
        <v>332</v>
      </c>
      <c r="B3557" s="76"/>
      <c r="C3557" s="76">
        <v>3</v>
      </c>
    </row>
    <row r="3558" spans="1:3" ht="15.75">
      <c r="A3558" s="79" t="s">
        <v>333</v>
      </c>
      <c r="B3558" s="498"/>
      <c r="C3558" s="498">
        <v>3</v>
      </c>
    </row>
    <row r="3559" spans="1:3" ht="15.75">
      <c r="A3559" s="78" t="s">
        <v>334</v>
      </c>
      <c r="B3559" s="498"/>
      <c r="C3559" s="498"/>
    </row>
    <row r="3560" spans="1:3" ht="15.75">
      <c r="A3560" s="76" t="s">
        <v>335</v>
      </c>
      <c r="B3560" s="76"/>
      <c r="C3560" s="76"/>
    </row>
    <row r="3561" spans="1:3" ht="31.5">
      <c r="A3561" s="76" t="s">
        <v>336</v>
      </c>
      <c r="B3561" s="76"/>
      <c r="C3561" s="76"/>
    </row>
    <row r="3562" spans="1:3" ht="31.5">
      <c r="A3562" s="86" t="s">
        <v>896</v>
      </c>
      <c r="B3562" s="76"/>
      <c r="C3562" s="76"/>
    </row>
    <row r="3563" spans="1:3" ht="31.5">
      <c r="A3563" s="76" t="s">
        <v>326</v>
      </c>
      <c r="B3563" s="76"/>
      <c r="C3563" s="76"/>
    </row>
    <row r="3564" spans="1:3" ht="15.75">
      <c r="A3564" s="74" t="s">
        <v>327</v>
      </c>
      <c r="B3564" s="76" t="s">
        <v>339</v>
      </c>
      <c r="C3564" s="76">
        <v>200</v>
      </c>
    </row>
    <row r="3565" spans="1:3" ht="15.75">
      <c r="A3565" s="74" t="s">
        <v>329</v>
      </c>
      <c r="B3565" s="76" t="s">
        <v>339</v>
      </c>
      <c r="C3565" s="76">
        <v>200</v>
      </c>
    </row>
    <row r="3566" spans="1:3" ht="15.75">
      <c r="A3566" s="74" t="s">
        <v>330</v>
      </c>
      <c r="B3566" s="76" t="s">
        <v>339</v>
      </c>
      <c r="C3566" s="76">
        <v>200</v>
      </c>
    </row>
    <row r="3567" spans="1:3" ht="15.75">
      <c r="A3567" s="74" t="s">
        <v>371</v>
      </c>
      <c r="B3567" s="76" t="s">
        <v>339</v>
      </c>
      <c r="C3567" s="76">
        <v>200</v>
      </c>
    </row>
    <row r="3568" spans="1:3" ht="47.25">
      <c r="A3568" s="81" t="s">
        <v>365</v>
      </c>
      <c r="B3568" s="76"/>
      <c r="C3568" s="76">
        <v>313</v>
      </c>
    </row>
    <row r="3569" spans="1:3" ht="15.75">
      <c r="A3569" s="79" t="s">
        <v>333</v>
      </c>
      <c r="B3569" s="498"/>
      <c r="C3569" s="498">
        <v>313</v>
      </c>
    </row>
    <row r="3570" spans="1:3" ht="15.75">
      <c r="A3570" s="78" t="s">
        <v>334</v>
      </c>
      <c r="B3570" s="498"/>
      <c r="C3570" s="498"/>
    </row>
    <row r="3571" spans="1:3" ht="15.75">
      <c r="A3571" s="81" t="s">
        <v>366</v>
      </c>
      <c r="B3571" s="76"/>
      <c r="C3571" s="76"/>
    </row>
    <row r="3572" spans="1:3" ht="31.5">
      <c r="A3572" s="76" t="s">
        <v>336</v>
      </c>
      <c r="B3572" s="76"/>
      <c r="C3572" s="76"/>
    </row>
    <row r="3573" spans="1:3" ht="31.5">
      <c r="A3573" s="86" t="s">
        <v>897</v>
      </c>
      <c r="B3573" s="76"/>
      <c r="C3573" s="76"/>
    </row>
    <row r="3574" spans="1:3" ht="31.5">
      <c r="A3574" s="76" t="s">
        <v>326</v>
      </c>
      <c r="B3574" s="76"/>
      <c r="C3574" s="76"/>
    </row>
    <row r="3575" spans="1:3" ht="15.75">
      <c r="A3575" s="74" t="s">
        <v>327</v>
      </c>
      <c r="B3575" s="76" t="s">
        <v>402</v>
      </c>
      <c r="C3575" s="127">
        <v>296.57</v>
      </c>
    </row>
    <row r="3576" spans="1:3" ht="15.75">
      <c r="A3576" s="74" t="s">
        <v>329</v>
      </c>
      <c r="B3576" s="76" t="s">
        <v>402</v>
      </c>
      <c r="C3576" s="127">
        <v>296.57</v>
      </c>
    </row>
    <row r="3577" spans="1:3" ht="15.75">
      <c r="A3577" s="74" t="s">
        <v>330</v>
      </c>
      <c r="B3577" s="76" t="s">
        <v>402</v>
      </c>
      <c r="C3577" s="127">
        <v>296.57</v>
      </c>
    </row>
    <row r="3578" spans="1:3" ht="15.75">
      <c r="A3578" s="74" t="s">
        <v>331</v>
      </c>
      <c r="B3578" s="76" t="s">
        <v>402</v>
      </c>
      <c r="C3578" s="76">
        <v>296.57</v>
      </c>
    </row>
    <row r="3579" spans="1:3" ht="47.25">
      <c r="A3579" s="76" t="s">
        <v>332</v>
      </c>
      <c r="B3579" s="76"/>
      <c r="C3579" s="76">
        <v>220</v>
      </c>
    </row>
    <row r="3580" spans="1:3" ht="15.75">
      <c r="A3580" s="79" t="s">
        <v>333</v>
      </c>
      <c r="B3580" s="498"/>
      <c r="C3580" s="498">
        <v>220</v>
      </c>
    </row>
    <row r="3581" spans="1:3" ht="15.75">
      <c r="A3581" s="78" t="s">
        <v>334</v>
      </c>
      <c r="B3581" s="498"/>
      <c r="C3581" s="498"/>
    </row>
    <row r="3582" spans="1:3" ht="15.75">
      <c r="A3582" s="76" t="s">
        <v>335</v>
      </c>
      <c r="B3582" s="76"/>
      <c r="C3582" s="76"/>
    </row>
    <row r="3583" spans="1:3" ht="31.5">
      <c r="A3583" s="76" t="s">
        <v>336</v>
      </c>
      <c r="B3583" s="76"/>
      <c r="C3583" s="76"/>
    </row>
    <row r="3584" spans="1:3" ht="15.75">
      <c r="A3584" s="86" t="s">
        <v>898</v>
      </c>
      <c r="B3584" s="76"/>
      <c r="C3584" s="76"/>
    </row>
    <row r="3585" spans="1:3" ht="31.5">
      <c r="A3585" s="76" t="s">
        <v>326</v>
      </c>
      <c r="B3585" s="76"/>
      <c r="C3585" s="76"/>
    </row>
    <row r="3586" spans="1:3" ht="15.75">
      <c r="A3586" s="74" t="s">
        <v>327</v>
      </c>
      <c r="B3586" s="76" t="s">
        <v>328</v>
      </c>
      <c r="C3586" s="76">
        <v>239.11</v>
      </c>
    </row>
    <row r="3587" spans="1:3" ht="15.75">
      <c r="A3587" s="74" t="s">
        <v>329</v>
      </c>
      <c r="B3587" s="76" t="s">
        <v>328</v>
      </c>
      <c r="C3587" s="76">
        <v>239.11</v>
      </c>
    </row>
    <row r="3588" spans="1:3" ht="15.75">
      <c r="A3588" s="74" t="s">
        <v>330</v>
      </c>
      <c r="B3588" s="76" t="s">
        <v>328</v>
      </c>
      <c r="C3588" s="76">
        <v>239.11</v>
      </c>
    </row>
    <row r="3589" spans="1:3" ht="15.75">
      <c r="A3589" s="74" t="s">
        <v>331</v>
      </c>
      <c r="B3589" s="76" t="s">
        <v>328</v>
      </c>
      <c r="C3589" s="76">
        <v>239.11</v>
      </c>
    </row>
    <row r="3590" spans="1:3" ht="47.25">
      <c r="A3590" s="76" t="s">
        <v>332</v>
      </c>
      <c r="B3590" s="76"/>
      <c r="C3590" s="76">
        <v>13</v>
      </c>
    </row>
    <row r="3591" spans="1:3" ht="15.75">
      <c r="A3591" s="79" t="s">
        <v>333</v>
      </c>
      <c r="B3591" s="498"/>
      <c r="C3591" s="498">
        <v>13</v>
      </c>
    </row>
    <row r="3592" spans="1:3" ht="15.75">
      <c r="A3592" s="78" t="s">
        <v>334</v>
      </c>
      <c r="B3592" s="498"/>
      <c r="C3592" s="498"/>
    </row>
    <row r="3593" spans="1:3" ht="15.75">
      <c r="A3593" s="76" t="s">
        <v>335</v>
      </c>
      <c r="B3593" s="76"/>
      <c r="C3593" s="76"/>
    </row>
    <row r="3594" spans="1:3" ht="31.5">
      <c r="A3594" s="76" t="s">
        <v>336</v>
      </c>
      <c r="B3594" s="76"/>
      <c r="C3594" s="76"/>
    </row>
    <row r="3595" spans="1:3" ht="110.25">
      <c r="A3595" s="88" t="s">
        <v>899</v>
      </c>
      <c r="B3595" s="76"/>
      <c r="C3595" s="76"/>
    </row>
    <row r="3596" spans="1:3" ht="31.5">
      <c r="A3596" s="76" t="s">
        <v>326</v>
      </c>
      <c r="B3596" s="76"/>
      <c r="C3596" s="76"/>
    </row>
    <row r="3597" spans="1:3" ht="15.75">
      <c r="A3597" s="74" t="s">
        <v>327</v>
      </c>
      <c r="B3597" s="76" t="s">
        <v>384</v>
      </c>
      <c r="C3597" s="127">
        <v>3.87</v>
      </c>
    </row>
    <row r="3598" spans="1:3" ht="15.75">
      <c r="A3598" s="74" t="s">
        <v>329</v>
      </c>
      <c r="B3598" s="76" t="s">
        <v>384</v>
      </c>
      <c r="C3598" s="127">
        <v>3.87</v>
      </c>
    </row>
    <row r="3599" spans="1:3" ht="15.75">
      <c r="A3599" s="74" t="s">
        <v>330</v>
      </c>
      <c r="B3599" s="76" t="s">
        <v>384</v>
      </c>
      <c r="C3599" s="127">
        <v>3.87</v>
      </c>
    </row>
    <row r="3600" spans="1:3" ht="15.75">
      <c r="A3600" s="74" t="s">
        <v>331</v>
      </c>
      <c r="B3600" s="76" t="s">
        <v>384</v>
      </c>
      <c r="C3600" s="76">
        <v>3.87</v>
      </c>
    </row>
    <row r="3601" spans="1:3" ht="47.25">
      <c r="A3601" s="76" t="s">
        <v>332</v>
      </c>
      <c r="B3601" s="76"/>
      <c r="C3601" s="76">
        <v>5</v>
      </c>
    </row>
    <row r="3602" spans="1:3" ht="15.75">
      <c r="A3602" s="79" t="s">
        <v>333</v>
      </c>
      <c r="B3602" s="498"/>
      <c r="C3602" s="498">
        <v>5</v>
      </c>
    </row>
    <row r="3603" spans="1:3" ht="15.75">
      <c r="A3603" s="78" t="s">
        <v>334</v>
      </c>
      <c r="B3603" s="498"/>
      <c r="C3603" s="498"/>
    </row>
    <row r="3604" spans="1:3" ht="15.75">
      <c r="A3604" s="76" t="s">
        <v>335</v>
      </c>
      <c r="B3604" s="76"/>
      <c r="C3604" s="76"/>
    </row>
    <row r="3605" spans="1:3" ht="31.5">
      <c r="A3605" s="76" t="s">
        <v>336</v>
      </c>
      <c r="B3605" s="76"/>
      <c r="C3605" s="76"/>
    </row>
    <row r="3606" spans="1:3" ht="47.25">
      <c r="A3606" s="86" t="s">
        <v>900</v>
      </c>
      <c r="B3606" s="76"/>
      <c r="C3606" s="76"/>
    </row>
    <row r="3607" spans="1:3" ht="31.5">
      <c r="A3607" s="76" t="s">
        <v>326</v>
      </c>
      <c r="B3607" s="76"/>
      <c r="C3607" s="76"/>
    </row>
    <row r="3608" spans="1:3" ht="15.75">
      <c r="A3608" s="74" t="s">
        <v>327</v>
      </c>
      <c r="B3608" s="76" t="s">
        <v>328</v>
      </c>
      <c r="C3608" s="76">
        <v>6234.8</v>
      </c>
    </row>
    <row r="3609" spans="1:3" ht="15.75">
      <c r="A3609" s="74" t="s">
        <v>329</v>
      </c>
      <c r="B3609" s="76" t="s">
        <v>328</v>
      </c>
      <c r="C3609" s="76">
        <v>6234.8</v>
      </c>
    </row>
    <row r="3610" spans="1:3" ht="15.75">
      <c r="A3610" s="74" t="s">
        <v>330</v>
      </c>
      <c r="B3610" s="76" t="s">
        <v>328</v>
      </c>
      <c r="C3610" s="76">
        <v>6234.8</v>
      </c>
    </row>
    <row r="3611" spans="1:3" ht="15.75">
      <c r="A3611" s="74" t="s">
        <v>331</v>
      </c>
      <c r="B3611" s="76" t="s">
        <v>328</v>
      </c>
      <c r="C3611" s="76">
        <v>6234.8</v>
      </c>
    </row>
    <row r="3612" spans="1:3" ht="47.25">
      <c r="A3612" s="76" t="s">
        <v>332</v>
      </c>
      <c r="B3612" s="76"/>
      <c r="C3612" s="76">
        <v>1</v>
      </c>
    </row>
    <row r="3613" spans="1:3" ht="15.75">
      <c r="A3613" s="79" t="s">
        <v>333</v>
      </c>
      <c r="B3613" s="498"/>
      <c r="C3613" s="498">
        <v>1</v>
      </c>
    </row>
    <row r="3614" spans="1:3" ht="15.75">
      <c r="A3614" s="78" t="s">
        <v>334</v>
      </c>
      <c r="B3614" s="498"/>
      <c r="C3614" s="498"/>
    </row>
    <row r="3615" spans="1:3" ht="15.75">
      <c r="A3615" s="76" t="s">
        <v>335</v>
      </c>
      <c r="B3615" s="76"/>
      <c r="C3615" s="76"/>
    </row>
    <row r="3616" spans="1:3" ht="31.5">
      <c r="A3616" s="76" t="s">
        <v>336</v>
      </c>
      <c r="B3616" s="76"/>
      <c r="C3616" s="76"/>
    </row>
    <row r="3617" spans="1:3" ht="31.5">
      <c r="A3617" s="86" t="s">
        <v>901</v>
      </c>
      <c r="B3617" s="127"/>
      <c r="C3617" s="127"/>
    </row>
    <row r="3618" spans="1:3" ht="31.5">
      <c r="A3618" s="127" t="s">
        <v>326</v>
      </c>
      <c r="B3618" s="127"/>
      <c r="C3618" s="127"/>
    </row>
    <row r="3619" spans="1:3" ht="15.75">
      <c r="A3619" s="126" t="s">
        <v>327</v>
      </c>
      <c r="B3619" s="127" t="s">
        <v>340</v>
      </c>
      <c r="C3619" s="127">
        <v>688.33</v>
      </c>
    </row>
    <row r="3620" spans="1:3" ht="15.75">
      <c r="A3620" s="126" t="s">
        <v>329</v>
      </c>
      <c r="B3620" s="127" t="s">
        <v>340</v>
      </c>
      <c r="C3620" s="127">
        <v>688.33</v>
      </c>
    </row>
    <row r="3621" spans="1:3" ht="15.75">
      <c r="A3621" s="126" t="s">
        <v>330</v>
      </c>
      <c r="B3621" s="127" t="s">
        <v>340</v>
      </c>
      <c r="C3621" s="127">
        <v>688.33</v>
      </c>
    </row>
    <row r="3622" spans="1:3" ht="15.75">
      <c r="A3622" s="126" t="s">
        <v>331</v>
      </c>
      <c r="B3622" s="127" t="s">
        <v>340</v>
      </c>
      <c r="C3622" s="127">
        <v>688.33</v>
      </c>
    </row>
    <row r="3623" spans="1:3" ht="47.25">
      <c r="A3623" s="127" t="s">
        <v>332</v>
      </c>
      <c r="B3623" s="127"/>
      <c r="C3623" s="127">
        <v>25</v>
      </c>
    </row>
    <row r="3624" spans="1:3" ht="15.75">
      <c r="A3624" s="124" t="s">
        <v>333</v>
      </c>
      <c r="B3624" s="498"/>
      <c r="C3624" s="498">
        <v>24</v>
      </c>
    </row>
    <row r="3625" spans="1:3" ht="15.75">
      <c r="A3625" s="125" t="s">
        <v>334</v>
      </c>
      <c r="B3625" s="498"/>
      <c r="C3625" s="498"/>
    </row>
    <row r="3626" spans="1:3" ht="15.75">
      <c r="A3626" s="127" t="s">
        <v>335</v>
      </c>
      <c r="B3626" s="127"/>
      <c r="C3626" s="127"/>
    </row>
    <row r="3627" spans="1:3" ht="31.5">
      <c r="A3627" s="127" t="s">
        <v>336</v>
      </c>
      <c r="B3627" s="127"/>
      <c r="C3627" s="127"/>
    </row>
    <row r="3628" spans="1:3" ht="94.5">
      <c r="A3628" s="86" t="s">
        <v>902</v>
      </c>
      <c r="B3628" s="76"/>
      <c r="C3628" s="76"/>
    </row>
    <row r="3629" spans="1:3" ht="31.5">
      <c r="A3629" s="76" t="s">
        <v>326</v>
      </c>
      <c r="B3629" s="76"/>
      <c r="C3629" s="76"/>
    </row>
    <row r="3630" spans="1:3" ht="15.75">
      <c r="A3630" s="74" t="s">
        <v>327</v>
      </c>
      <c r="B3630" s="76" t="s">
        <v>403</v>
      </c>
      <c r="C3630" s="127">
        <v>524.56</v>
      </c>
    </row>
    <row r="3631" spans="1:3" ht="15.75">
      <c r="A3631" s="74" t="s">
        <v>329</v>
      </c>
      <c r="B3631" s="76" t="s">
        <v>403</v>
      </c>
      <c r="C3631" s="127">
        <v>524.56</v>
      </c>
    </row>
    <row r="3632" spans="1:3" ht="15.75">
      <c r="A3632" s="74" t="s">
        <v>330</v>
      </c>
      <c r="B3632" s="76" t="s">
        <v>403</v>
      </c>
      <c r="C3632" s="127">
        <v>524.56</v>
      </c>
    </row>
    <row r="3633" spans="1:3" ht="15.75">
      <c r="A3633" s="74" t="s">
        <v>331</v>
      </c>
      <c r="B3633" s="76" t="s">
        <v>403</v>
      </c>
      <c r="C3633" s="76">
        <v>524.56</v>
      </c>
    </row>
    <row r="3634" spans="1:3" ht="47.25">
      <c r="A3634" s="76" t="s">
        <v>332</v>
      </c>
      <c r="B3634" s="76"/>
      <c r="C3634" s="76">
        <v>4</v>
      </c>
    </row>
    <row r="3635" spans="1:3" ht="15.75">
      <c r="A3635" s="79" t="s">
        <v>333</v>
      </c>
      <c r="B3635" s="498"/>
      <c r="C3635" s="498">
        <v>4</v>
      </c>
    </row>
    <row r="3636" spans="1:3" ht="15.75">
      <c r="A3636" s="78" t="s">
        <v>334</v>
      </c>
      <c r="B3636" s="498"/>
      <c r="C3636" s="498"/>
    </row>
    <row r="3637" spans="1:3" ht="15.75">
      <c r="A3637" s="76" t="s">
        <v>335</v>
      </c>
      <c r="B3637" s="76"/>
      <c r="C3637" s="76"/>
    </row>
    <row r="3638" spans="1:3" ht="31.5">
      <c r="A3638" s="76" t="s">
        <v>336</v>
      </c>
      <c r="B3638" s="76"/>
      <c r="C3638" s="76"/>
    </row>
    <row r="3639" spans="1:3" ht="47.25">
      <c r="A3639" s="86" t="s">
        <v>903</v>
      </c>
      <c r="B3639" s="76"/>
      <c r="C3639" s="76"/>
    </row>
    <row r="3640" spans="1:3" ht="63">
      <c r="A3640" s="76" t="s">
        <v>534</v>
      </c>
      <c r="B3640" s="76"/>
      <c r="C3640" s="76"/>
    </row>
    <row r="3641" spans="1:3" ht="15.75">
      <c r="A3641" s="74" t="s">
        <v>327</v>
      </c>
      <c r="B3641" s="76" t="s">
        <v>535</v>
      </c>
      <c r="C3641" s="127">
        <v>778.5</v>
      </c>
    </row>
    <row r="3642" spans="1:3" ht="15.75">
      <c r="A3642" s="74" t="s">
        <v>329</v>
      </c>
      <c r="B3642" s="76" t="s">
        <v>535</v>
      </c>
      <c r="C3642" s="127">
        <v>778.5</v>
      </c>
    </row>
    <row r="3643" spans="1:3" ht="15.75">
      <c r="A3643" s="74" t="s">
        <v>330</v>
      </c>
      <c r="B3643" s="76" t="s">
        <v>535</v>
      </c>
      <c r="C3643" s="127">
        <v>778.5</v>
      </c>
    </row>
    <row r="3644" spans="1:3" ht="15.75">
      <c r="A3644" s="74" t="s">
        <v>331</v>
      </c>
      <c r="B3644" s="76" t="s">
        <v>535</v>
      </c>
      <c r="C3644" s="76">
        <v>778.5</v>
      </c>
    </row>
    <row r="3645" spans="1:3" ht="47.25">
      <c r="A3645" s="76" t="s">
        <v>332</v>
      </c>
      <c r="B3645" s="76"/>
      <c r="C3645" s="76">
        <v>4</v>
      </c>
    </row>
    <row r="3646" spans="1:3" ht="15.75">
      <c r="A3646" s="79" t="s">
        <v>333</v>
      </c>
      <c r="B3646" s="498"/>
      <c r="C3646" s="498">
        <v>4</v>
      </c>
    </row>
    <row r="3647" spans="1:3" ht="15.75">
      <c r="A3647" s="78" t="s">
        <v>334</v>
      </c>
      <c r="B3647" s="498"/>
      <c r="C3647" s="498"/>
    </row>
    <row r="3648" spans="1:3" ht="15.75">
      <c r="A3648" s="76" t="s">
        <v>335</v>
      </c>
      <c r="B3648" s="76"/>
      <c r="C3648" s="76"/>
    </row>
    <row r="3649" spans="1:3" ht="31.5">
      <c r="A3649" s="76" t="s">
        <v>336</v>
      </c>
      <c r="B3649" s="76"/>
      <c r="C3649" s="76"/>
    </row>
    <row r="3650" spans="1:3" ht="78.75">
      <c r="A3650" s="86" t="s">
        <v>904</v>
      </c>
      <c r="B3650" s="76"/>
      <c r="C3650" s="76"/>
    </row>
    <row r="3651" spans="1:3" ht="31.5">
      <c r="A3651" s="76" t="s">
        <v>326</v>
      </c>
      <c r="B3651" s="76"/>
      <c r="C3651" s="76"/>
    </row>
    <row r="3652" spans="1:3" ht="15.75">
      <c r="A3652" s="74" t="s">
        <v>327</v>
      </c>
      <c r="B3652" s="76" t="s">
        <v>403</v>
      </c>
      <c r="C3652" s="127">
        <v>1547.73</v>
      </c>
    </row>
    <row r="3653" spans="1:3" ht="15.75">
      <c r="A3653" s="74" t="s">
        <v>329</v>
      </c>
      <c r="B3653" s="76" t="s">
        <v>403</v>
      </c>
      <c r="C3653" s="127">
        <v>1547.73</v>
      </c>
    </row>
    <row r="3654" spans="1:3" ht="15.75">
      <c r="A3654" s="74" t="s">
        <v>330</v>
      </c>
      <c r="B3654" s="76" t="s">
        <v>403</v>
      </c>
      <c r="C3654" s="127">
        <v>1547.73</v>
      </c>
    </row>
    <row r="3655" spans="1:3" ht="15.75">
      <c r="A3655" s="74" t="s">
        <v>331</v>
      </c>
      <c r="B3655" s="76" t="s">
        <v>403</v>
      </c>
      <c r="C3655" s="76">
        <v>1547.73</v>
      </c>
    </row>
    <row r="3656" spans="1:3" ht="47.25">
      <c r="A3656" s="76" t="s">
        <v>332</v>
      </c>
      <c r="B3656" s="76"/>
      <c r="C3656" s="76">
        <v>4</v>
      </c>
    </row>
    <row r="3657" spans="1:3" ht="15.75">
      <c r="A3657" s="79" t="s">
        <v>333</v>
      </c>
      <c r="B3657" s="498"/>
      <c r="C3657" s="498">
        <v>4</v>
      </c>
    </row>
    <row r="3658" spans="1:3" ht="15.75">
      <c r="A3658" s="78" t="s">
        <v>334</v>
      </c>
      <c r="B3658" s="498"/>
      <c r="C3658" s="498"/>
    </row>
    <row r="3659" spans="1:3" ht="15.75">
      <c r="A3659" s="76" t="s">
        <v>335</v>
      </c>
      <c r="B3659" s="76"/>
      <c r="C3659" s="76"/>
    </row>
    <row r="3660" spans="1:3" ht="31.5">
      <c r="A3660" s="76" t="s">
        <v>336</v>
      </c>
      <c r="B3660" s="76"/>
      <c r="C3660" s="76"/>
    </row>
    <row r="3661" spans="1:3" ht="31.5">
      <c r="A3661" s="86" t="s">
        <v>905</v>
      </c>
      <c r="B3661" s="76"/>
      <c r="C3661" s="76"/>
    </row>
    <row r="3662" spans="1:3" ht="31.5">
      <c r="A3662" s="76" t="s">
        <v>326</v>
      </c>
      <c r="B3662" s="76"/>
      <c r="C3662" s="76"/>
    </row>
    <row r="3663" spans="1:3" ht="15.75">
      <c r="A3663" s="74" t="s">
        <v>327</v>
      </c>
      <c r="B3663" s="74" t="s">
        <v>340</v>
      </c>
      <c r="C3663" s="127">
        <v>801.12</v>
      </c>
    </row>
    <row r="3664" spans="1:3" ht="15.75">
      <c r="A3664" s="74" t="s">
        <v>329</v>
      </c>
      <c r="B3664" s="74" t="s">
        <v>340</v>
      </c>
      <c r="C3664" s="127">
        <v>801.12</v>
      </c>
    </row>
    <row r="3665" spans="1:3" ht="15.75">
      <c r="A3665" s="74" t="s">
        <v>330</v>
      </c>
      <c r="B3665" s="74" t="s">
        <v>340</v>
      </c>
      <c r="C3665" s="127">
        <v>801.12</v>
      </c>
    </row>
    <row r="3666" spans="1:3" ht="15.75">
      <c r="A3666" s="74" t="s">
        <v>331</v>
      </c>
      <c r="B3666" s="74" t="s">
        <v>340</v>
      </c>
      <c r="C3666" s="76">
        <v>801.12</v>
      </c>
    </row>
    <row r="3667" spans="1:3" ht="47.25">
      <c r="A3667" s="76" t="s">
        <v>332</v>
      </c>
      <c r="B3667" s="76"/>
      <c r="C3667" s="76">
        <v>7</v>
      </c>
    </row>
    <row r="3668" spans="1:3" ht="15.75">
      <c r="A3668" s="79" t="s">
        <v>333</v>
      </c>
      <c r="B3668" s="498"/>
      <c r="C3668" s="498">
        <v>6</v>
      </c>
    </row>
    <row r="3669" spans="1:3" ht="15.75">
      <c r="A3669" s="78" t="s">
        <v>334</v>
      </c>
      <c r="B3669" s="498"/>
      <c r="C3669" s="498"/>
    </row>
    <row r="3670" spans="1:3" ht="15.75">
      <c r="A3670" s="76" t="s">
        <v>335</v>
      </c>
      <c r="B3670" s="76"/>
      <c r="C3670" s="76"/>
    </row>
    <row r="3671" spans="1:3" ht="31.5">
      <c r="A3671" s="76" t="s">
        <v>336</v>
      </c>
      <c r="B3671" s="76"/>
      <c r="C3671" s="76"/>
    </row>
    <row r="3672" spans="1:3" ht="15.75">
      <c r="A3672" s="76"/>
      <c r="B3672" s="76"/>
      <c r="C3672" s="76"/>
    </row>
    <row r="3673" spans="1:3" ht="31.5">
      <c r="A3673" s="86" t="s">
        <v>906</v>
      </c>
      <c r="B3673" s="76"/>
      <c r="C3673" s="76"/>
    </row>
    <row r="3674" spans="1:3" ht="31.5">
      <c r="A3674" s="76" t="s">
        <v>326</v>
      </c>
      <c r="B3674" s="76"/>
      <c r="C3674" s="76"/>
    </row>
    <row r="3675" spans="1:3" ht="15.75">
      <c r="A3675" s="74" t="s">
        <v>327</v>
      </c>
      <c r="B3675" s="76" t="s">
        <v>340</v>
      </c>
      <c r="C3675" s="76">
        <v>320.92</v>
      </c>
    </row>
    <row r="3676" spans="1:3" ht="15.75">
      <c r="A3676" s="74" t="s">
        <v>329</v>
      </c>
      <c r="B3676" s="76" t="s">
        <v>340</v>
      </c>
      <c r="C3676" s="76">
        <v>320.92</v>
      </c>
    </row>
    <row r="3677" spans="1:3" ht="15.75">
      <c r="A3677" s="74" t="s">
        <v>330</v>
      </c>
      <c r="B3677" s="76" t="s">
        <v>340</v>
      </c>
      <c r="C3677" s="76">
        <v>320.92</v>
      </c>
    </row>
    <row r="3678" spans="1:3" ht="15.75">
      <c r="A3678" s="74" t="s">
        <v>331</v>
      </c>
      <c r="B3678" s="76" t="s">
        <v>340</v>
      </c>
      <c r="C3678" s="76">
        <v>320.92</v>
      </c>
    </row>
    <row r="3679" spans="1:3" ht="47.25">
      <c r="A3679" s="76" t="s">
        <v>332</v>
      </c>
      <c r="B3679" s="76"/>
      <c r="C3679" s="76">
        <v>5</v>
      </c>
    </row>
    <row r="3680" spans="1:3" ht="15.75">
      <c r="A3680" s="79" t="s">
        <v>333</v>
      </c>
      <c r="B3680" s="498"/>
      <c r="C3680" s="499">
        <v>4</v>
      </c>
    </row>
    <row r="3681" spans="1:3" ht="15.75">
      <c r="A3681" s="78" t="s">
        <v>334</v>
      </c>
      <c r="B3681" s="498"/>
      <c r="C3681" s="500"/>
    </row>
    <row r="3682" spans="1:3" ht="15.75">
      <c r="A3682" s="76" t="s">
        <v>335</v>
      </c>
      <c r="B3682" s="76"/>
      <c r="C3682" s="76"/>
    </row>
    <row r="3683" spans="1:3" ht="31.5">
      <c r="A3683" s="76" t="s">
        <v>336</v>
      </c>
      <c r="B3683" s="76"/>
      <c r="C3683" s="76"/>
    </row>
    <row r="3684" spans="1:3" ht="15.75">
      <c r="A3684" s="86" t="s">
        <v>907</v>
      </c>
      <c r="B3684" s="76"/>
      <c r="C3684" s="76"/>
    </row>
    <row r="3685" spans="1:3" ht="31.5">
      <c r="A3685" s="76" t="s">
        <v>326</v>
      </c>
      <c r="B3685" s="76"/>
      <c r="C3685" s="76"/>
    </row>
    <row r="3686" spans="1:3" ht="15.75">
      <c r="A3686" s="74" t="s">
        <v>327</v>
      </c>
      <c r="B3686" s="76" t="s">
        <v>328</v>
      </c>
      <c r="C3686" s="76">
        <v>211.91</v>
      </c>
    </row>
    <row r="3687" spans="1:3" ht="15.75">
      <c r="A3687" s="74" t="s">
        <v>329</v>
      </c>
      <c r="B3687" s="76" t="s">
        <v>328</v>
      </c>
      <c r="C3687" s="76">
        <v>211.91</v>
      </c>
    </row>
    <row r="3688" spans="1:3" ht="15.75">
      <c r="A3688" s="74" t="s">
        <v>330</v>
      </c>
      <c r="B3688" s="76" t="s">
        <v>328</v>
      </c>
      <c r="C3688" s="76">
        <v>211.91</v>
      </c>
    </row>
    <row r="3689" spans="1:3" ht="15.75">
      <c r="A3689" s="74" t="s">
        <v>331</v>
      </c>
      <c r="B3689" s="76" t="s">
        <v>328</v>
      </c>
      <c r="C3689" s="76">
        <v>211.91</v>
      </c>
    </row>
    <row r="3690" spans="1:3" ht="47.25">
      <c r="A3690" s="76" t="s">
        <v>332</v>
      </c>
      <c r="B3690" s="76"/>
      <c r="C3690" s="76">
        <v>1</v>
      </c>
    </row>
    <row r="3691" spans="1:3" ht="15.75">
      <c r="A3691" s="79" t="s">
        <v>333</v>
      </c>
      <c r="B3691" s="498"/>
      <c r="C3691" s="498">
        <v>1</v>
      </c>
    </row>
    <row r="3692" spans="1:3" ht="15.75">
      <c r="A3692" s="78" t="s">
        <v>334</v>
      </c>
      <c r="B3692" s="498"/>
      <c r="C3692" s="498"/>
    </row>
    <row r="3693" spans="1:3" ht="15.75">
      <c r="A3693" s="76" t="s">
        <v>335</v>
      </c>
      <c r="B3693" s="76"/>
      <c r="C3693" s="76"/>
    </row>
    <row r="3694" spans="1:3" ht="31.5">
      <c r="A3694" s="76" t="s">
        <v>336</v>
      </c>
      <c r="B3694" s="76"/>
      <c r="C3694" s="76"/>
    </row>
    <row r="3695" spans="1:3" ht="15.75">
      <c r="A3695" s="86" t="s">
        <v>908</v>
      </c>
      <c r="B3695" s="76"/>
      <c r="C3695" s="76"/>
    </row>
    <row r="3696" spans="1:3" ht="31.5">
      <c r="A3696" s="76" t="s">
        <v>326</v>
      </c>
      <c r="B3696" s="76"/>
      <c r="C3696" s="76"/>
    </row>
    <row r="3697" spans="1:3" ht="15.75">
      <c r="A3697" s="74" t="s">
        <v>327</v>
      </c>
      <c r="B3697" s="76" t="s">
        <v>328</v>
      </c>
      <c r="C3697" s="76">
        <v>197.31</v>
      </c>
    </row>
    <row r="3698" spans="1:3" ht="15.75">
      <c r="A3698" s="74" t="s">
        <v>329</v>
      </c>
      <c r="B3698" s="76" t="s">
        <v>328</v>
      </c>
      <c r="C3698" s="76">
        <v>197.31</v>
      </c>
    </row>
    <row r="3699" spans="1:3" ht="15.75">
      <c r="A3699" s="74" t="s">
        <v>330</v>
      </c>
      <c r="B3699" s="76" t="s">
        <v>328</v>
      </c>
      <c r="C3699" s="76">
        <v>197.31</v>
      </c>
    </row>
    <row r="3700" spans="1:3" ht="15.75">
      <c r="A3700" s="74" t="s">
        <v>331</v>
      </c>
      <c r="B3700" s="76" t="s">
        <v>328</v>
      </c>
      <c r="C3700" s="76">
        <v>197.31</v>
      </c>
    </row>
    <row r="3701" spans="1:3" ht="47.25">
      <c r="A3701" s="76" t="s">
        <v>332</v>
      </c>
      <c r="B3701" s="76"/>
      <c r="C3701" s="76">
        <v>8</v>
      </c>
    </row>
    <row r="3702" spans="1:3" ht="15.75">
      <c r="A3702" s="79" t="s">
        <v>333</v>
      </c>
      <c r="B3702" s="498"/>
      <c r="C3702" s="498">
        <v>8</v>
      </c>
    </row>
    <row r="3703" spans="1:3" ht="15.75">
      <c r="A3703" s="78" t="s">
        <v>334</v>
      </c>
      <c r="B3703" s="498"/>
      <c r="C3703" s="498"/>
    </row>
    <row r="3704" spans="1:3" ht="15.75">
      <c r="A3704" s="76" t="s">
        <v>335</v>
      </c>
      <c r="B3704" s="76"/>
      <c r="C3704" s="76"/>
    </row>
    <row r="3705" spans="1:3" ht="31.5">
      <c r="A3705" s="76" t="s">
        <v>336</v>
      </c>
      <c r="B3705" s="76"/>
      <c r="C3705" s="76"/>
    </row>
    <row r="3706" spans="1:3" ht="141.75">
      <c r="A3706" s="88" t="s">
        <v>909</v>
      </c>
      <c r="B3706" s="76"/>
      <c r="C3706" s="76"/>
    </row>
    <row r="3707" spans="1:3" ht="31.5">
      <c r="A3707" s="76" t="s">
        <v>326</v>
      </c>
      <c r="B3707" s="76"/>
      <c r="C3707" s="76"/>
    </row>
    <row r="3708" spans="1:3" ht="15.75">
      <c r="A3708" s="74" t="s">
        <v>327</v>
      </c>
      <c r="B3708" s="76" t="s">
        <v>369</v>
      </c>
      <c r="C3708" s="127">
        <v>111.87</v>
      </c>
    </row>
    <row r="3709" spans="1:3" ht="15.75">
      <c r="A3709" s="74" t="s">
        <v>329</v>
      </c>
      <c r="B3709" s="76" t="s">
        <v>369</v>
      </c>
      <c r="C3709" s="127">
        <v>111.87</v>
      </c>
    </row>
    <row r="3710" spans="1:3" ht="15.75">
      <c r="A3710" s="74" t="s">
        <v>330</v>
      </c>
      <c r="B3710" s="76" t="s">
        <v>369</v>
      </c>
      <c r="C3710" s="127">
        <v>111.87</v>
      </c>
    </row>
    <row r="3711" spans="1:3" ht="15.75">
      <c r="A3711" s="74" t="s">
        <v>331</v>
      </c>
      <c r="B3711" s="76" t="s">
        <v>369</v>
      </c>
      <c r="C3711" s="76">
        <v>111.87</v>
      </c>
    </row>
    <row r="3712" spans="1:3" ht="47.25">
      <c r="A3712" s="76" t="s">
        <v>332</v>
      </c>
      <c r="B3712" s="76"/>
      <c r="C3712" s="76">
        <v>1</v>
      </c>
    </row>
    <row r="3713" spans="1:3" ht="15.75">
      <c r="A3713" s="79" t="s">
        <v>333</v>
      </c>
      <c r="B3713" s="498"/>
      <c r="C3713" s="498">
        <v>1</v>
      </c>
    </row>
    <row r="3714" spans="1:3" ht="15.75">
      <c r="A3714" s="78" t="s">
        <v>334</v>
      </c>
      <c r="B3714" s="498"/>
      <c r="C3714" s="498"/>
    </row>
    <row r="3715" spans="1:3" ht="15.75">
      <c r="A3715" s="76" t="s">
        <v>335</v>
      </c>
      <c r="B3715" s="76"/>
      <c r="C3715" s="76"/>
    </row>
    <row r="3716" spans="1:3" ht="31.5">
      <c r="A3716" s="76" t="s">
        <v>336</v>
      </c>
      <c r="B3716" s="76"/>
      <c r="C3716" s="76"/>
    </row>
    <row r="3717" spans="1:3" ht="141.75">
      <c r="A3717" s="88" t="s">
        <v>910</v>
      </c>
      <c r="B3717" s="76"/>
      <c r="C3717" s="76"/>
    </row>
    <row r="3718" spans="1:3" ht="31.5">
      <c r="A3718" s="76" t="s">
        <v>326</v>
      </c>
      <c r="B3718" s="76"/>
      <c r="C3718" s="76"/>
    </row>
    <row r="3719" spans="1:3" ht="15.75">
      <c r="A3719" s="74" t="s">
        <v>327</v>
      </c>
      <c r="B3719" s="76" t="s">
        <v>367</v>
      </c>
      <c r="C3719" s="127">
        <v>44.16</v>
      </c>
    </row>
    <row r="3720" spans="1:3" ht="15.75">
      <c r="A3720" s="74" t="s">
        <v>329</v>
      </c>
      <c r="B3720" s="76" t="s">
        <v>367</v>
      </c>
      <c r="C3720" s="127">
        <v>44.16</v>
      </c>
    </row>
    <row r="3721" spans="1:3" ht="15.75">
      <c r="A3721" s="74" t="s">
        <v>330</v>
      </c>
      <c r="B3721" s="76" t="s">
        <v>367</v>
      </c>
      <c r="C3721" s="127">
        <v>44.16</v>
      </c>
    </row>
    <row r="3722" spans="1:3" ht="15.75">
      <c r="A3722" s="74" t="s">
        <v>331</v>
      </c>
      <c r="B3722" s="76" t="s">
        <v>367</v>
      </c>
      <c r="C3722" s="76">
        <v>44.16</v>
      </c>
    </row>
    <row r="3723" spans="1:3" ht="47.25">
      <c r="A3723" s="76" t="s">
        <v>332</v>
      </c>
      <c r="B3723" s="76"/>
      <c r="C3723" s="76">
        <v>20</v>
      </c>
    </row>
    <row r="3724" spans="1:3" ht="15.75">
      <c r="A3724" s="79" t="s">
        <v>333</v>
      </c>
      <c r="B3724" s="498"/>
      <c r="C3724" s="498">
        <v>20</v>
      </c>
    </row>
    <row r="3725" spans="1:3" ht="15.75">
      <c r="A3725" s="78" t="s">
        <v>334</v>
      </c>
      <c r="B3725" s="498"/>
      <c r="C3725" s="498"/>
    </row>
    <row r="3726" spans="1:3" ht="15.75">
      <c r="A3726" s="76" t="s">
        <v>335</v>
      </c>
      <c r="B3726" s="76"/>
      <c r="C3726" s="76"/>
    </row>
    <row r="3727" spans="1:3" ht="31.5">
      <c r="A3727" s="76" t="s">
        <v>336</v>
      </c>
      <c r="B3727" s="76"/>
      <c r="C3727" s="76"/>
    </row>
    <row r="3728" spans="1:3" ht="141.75">
      <c r="A3728" s="88" t="s">
        <v>911</v>
      </c>
      <c r="B3728" s="76"/>
      <c r="C3728" s="76"/>
    </row>
    <row r="3729" spans="1:3" ht="31.5">
      <c r="A3729" s="76" t="s">
        <v>326</v>
      </c>
      <c r="B3729" s="76"/>
      <c r="C3729" s="76"/>
    </row>
    <row r="3730" spans="1:3" ht="47.25">
      <c r="A3730" s="74" t="s">
        <v>327</v>
      </c>
      <c r="B3730" s="76" t="s">
        <v>536</v>
      </c>
      <c r="C3730" s="127">
        <v>29.14</v>
      </c>
    </row>
    <row r="3731" spans="1:3" ht="47.25">
      <c r="A3731" s="74" t="s">
        <v>329</v>
      </c>
      <c r="B3731" s="76" t="s">
        <v>536</v>
      </c>
      <c r="C3731" s="127">
        <v>29.14</v>
      </c>
    </row>
    <row r="3732" spans="1:3" ht="47.25">
      <c r="A3732" s="74" t="s">
        <v>330</v>
      </c>
      <c r="B3732" s="76" t="s">
        <v>536</v>
      </c>
      <c r="C3732" s="127">
        <v>29.14</v>
      </c>
    </row>
    <row r="3733" spans="1:3" ht="47.25">
      <c r="A3733" s="74" t="s">
        <v>331</v>
      </c>
      <c r="B3733" s="76" t="s">
        <v>536</v>
      </c>
      <c r="C3733" s="76">
        <v>29.14</v>
      </c>
    </row>
    <row r="3734" spans="1:3" ht="47.25">
      <c r="A3734" s="76" t="s">
        <v>332</v>
      </c>
      <c r="B3734" s="76"/>
      <c r="C3734" s="76">
        <v>1</v>
      </c>
    </row>
    <row r="3735" spans="1:3" ht="15.75">
      <c r="A3735" s="79" t="s">
        <v>333</v>
      </c>
      <c r="B3735" s="498"/>
      <c r="C3735" s="498">
        <v>1</v>
      </c>
    </row>
    <row r="3736" spans="1:3" ht="15.75">
      <c r="A3736" s="78" t="s">
        <v>334</v>
      </c>
      <c r="B3736" s="498"/>
      <c r="C3736" s="498"/>
    </row>
    <row r="3737" spans="1:3" ht="15.75">
      <c r="A3737" s="76" t="s">
        <v>335</v>
      </c>
      <c r="B3737" s="76"/>
      <c r="C3737" s="76"/>
    </row>
    <row r="3738" spans="1:3" ht="31.5">
      <c r="A3738" s="76" t="s">
        <v>336</v>
      </c>
      <c r="B3738" s="76"/>
      <c r="C3738" s="76"/>
    </row>
    <row r="3739" spans="1:3" ht="31.5">
      <c r="A3739" s="87" t="s">
        <v>912</v>
      </c>
      <c r="B3739" s="76"/>
      <c r="C3739" s="76"/>
    </row>
    <row r="3740" spans="1:3" ht="31.5">
      <c r="A3740" s="76" t="s">
        <v>326</v>
      </c>
      <c r="B3740" s="76"/>
      <c r="C3740" s="76"/>
    </row>
    <row r="3741" spans="1:3" ht="15.75">
      <c r="A3741" s="74" t="s">
        <v>327</v>
      </c>
      <c r="B3741" s="76" t="s">
        <v>340</v>
      </c>
      <c r="C3741" s="130">
        <v>419.13</v>
      </c>
    </row>
    <row r="3742" spans="1:3" ht="15.75">
      <c r="A3742" s="74" t="s">
        <v>329</v>
      </c>
      <c r="B3742" s="76" t="s">
        <v>340</v>
      </c>
      <c r="C3742" s="130">
        <v>419.13</v>
      </c>
    </row>
    <row r="3743" spans="1:3" ht="15.75">
      <c r="A3743" s="74" t="s">
        <v>330</v>
      </c>
      <c r="B3743" s="76" t="s">
        <v>340</v>
      </c>
      <c r="C3743" s="130">
        <v>419.13</v>
      </c>
    </row>
    <row r="3744" spans="1:3" ht="15.75">
      <c r="A3744" s="74" t="s">
        <v>331</v>
      </c>
      <c r="B3744" s="76" t="s">
        <v>340</v>
      </c>
      <c r="C3744" s="76">
        <v>419.13</v>
      </c>
    </row>
    <row r="3745" spans="1:3" ht="47.25">
      <c r="A3745" s="76" t="s">
        <v>332</v>
      </c>
      <c r="B3745" s="76"/>
      <c r="C3745" s="76">
        <v>2</v>
      </c>
    </row>
    <row r="3746" spans="1:3" ht="15.75">
      <c r="A3746" s="79" t="s">
        <v>333</v>
      </c>
      <c r="B3746" s="498"/>
      <c r="C3746" s="498">
        <v>1</v>
      </c>
    </row>
    <row r="3747" spans="1:3" ht="15.75">
      <c r="A3747" s="78" t="s">
        <v>334</v>
      </c>
      <c r="B3747" s="498"/>
      <c r="C3747" s="498"/>
    </row>
    <row r="3748" spans="1:3" ht="15.75">
      <c r="A3748" s="76" t="s">
        <v>335</v>
      </c>
      <c r="B3748" s="76"/>
      <c r="C3748" s="76"/>
    </row>
    <row r="3749" spans="1:3" ht="31.5">
      <c r="A3749" s="76" t="s">
        <v>336</v>
      </c>
      <c r="B3749" s="76"/>
      <c r="C3749" s="76"/>
    </row>
    <row r="3750" spans="1:3" ht="31.5">
      <c r="A3750" s="87" t="s">
        <v>913</v>
      </c>
      <c r="B3750" s="130"/>
      <c r="C3750" s="130"/>
    </row>
    <row r="3751" spans="1:3" ht="31.5">
      <c r="A3751" s="130" t="s">
        <v>326</v>
      </c>
      <c r="B3751" s="130"/>
      <c r="C3751" s="130"/>
    </row>
    <row r="3752" spans="1:3" ht="15.75">
      <c r="A3752" s="129" t="s">
        <v>327</v>
      </c>
      <c r="B3752" s="130" t="s">
        <v>362</v>
      </c>
      <c r="C3752" s="130">
        <v>1153.27</v>
      </c>
    </row>
    <row r="3753" spans="1:3" ht="15.75">
      <c r="A3753" s="129" t="s">
        <v>329</v>
      </c>
      <c r="B3753" s="130" t="s">
        <v>362</v>
      </c>
      <c r="C3753" s="130">
        <v>1153.27</v>
      </c>
    </row>
    <row r="3754" spans="1:3" ht="15.75">
      <c r="A3754" s="129" t="s">
        <v>330</v>
      </c>
      <c r="B3754" s="130" t="s">
        <v>362</v>
      </c>
      <c r="C3754" s="130">
        <v>1153.27</v>
      </c>
    </row>
    <row r="3755" spans="1:3" ht="15.75">
      <c r="A3755" s="129" t="s">
        <v>331</v>
      </c>
      <c r="B3755" s="130" t="s">
        <v>362</v>
      </c>
      <c r="C3755" s="130">
        <v>1153.27</v>
      </c>
    </row>
    <row r="3756" spans="1:3" ht="47.25">
      <c r="A3756" s="130" t="s">
        <v>332</v>
      </c>
      <c r="B3756" s="130"/>
      <c r="C3756" s="130">
        <v>2</v>
      </c>
    </row>
    <row r="3757" spans="1:3" ht="15.75">
      <c r="A3757" s="132" t="s">
        <v>333</v>
      </c>
      <c r="B3757" s="498"/>
      <c r="C3757" s="498">
        <v>2</v>
      </c>
    </row>
    <row r="3758" spans="1:3" ht="15.75">
      <c r="A3758" s="133" t="s">
        <v>334</v>
      </c>
      <c r="B3758" s="498"/>
      <c r="C3758" s="498"/>
    </row>
    <row r="3759" spans="1:3" ht="15.75">
      <c r="A3759" s="130" t="s">
        <v>335</v>
      </c>
      <c r="B3759" s="130"/>
      <c r="C3759" s="130"/>
    </row>
    <row r="3760" spans="1:3" ht="31.5">
      <c r="A3760" s="130" t="s">
        <v>336</v>
      </c>
      <c r="B3760" s="130"/>
      <c r="C3760" s="130"/>
    </row>
    <row r="3761" spans="1:3" ht="34.5" customHeight="1">
      <c r="A3761" s="90" t="s">
        <v>914</v>
      </c>
      <c r="B3761" s="130"/>
      <c r="C3761" s="130"/>
    </row>
    <row r="3762" spans="1:3" ht="31.5">
      <c r="A3762" s="130" t="s">
        <v>326</v>
      </c>
      <c r="B3762" s="130"/>
      <c r="C3762" s="130"/>
    </row>
    <row r="3763" spans="1:3" ht="15.75">
      <c r="A3763" s="129" t="s">
        <v>327</v>
      </c>
      <c r="B3763" s="130" t="s">
        <v>340</v>
      </c>
      <c r="C3763" s="84">
        <v>449.1</v>
      </c>
    </row>
    <row r="3764" spans="1:3" ht="15.75">
      <c r="A3764" s="129" t="s">
        <v>329</v>
      </c>
      <c r="B3764" s="130" t="s">
        <v>340</v>
      </c>
      <c r="C3764" s="84">
        <v>449.1</v>
      </c>
    </row>
    <row r="3765" spans="1:3" ht="15.75">
      <c r="A3765" s="129" t="s">
        <v>330</v>
      </c>
      <c r="B3765" s="130" t="s">
        <v>340</v>
      </c>
      <c r="C3765" s="84">
        <v>449.1</v>
      </c>
    </row>
    <row r="3766" spans="1:3" ht="15.75">
      <c r="A3766" s="129" t="s">
        <v>331</v>
      </c>
      <c r="B3766" s="130" t="s">
        <v>340</v>
      </c>
      <c r="C3766" s="84">
        <v>449.1</v>
      </c>
    </row>
    <row r="3767" spans="1:3" ht="47.25">
      <c r="A3767" s="130" t="s">
        <v>332</v>
      </c>
      <c r="B3767" s="130"/>
      <c r="C3767" s="130">
        <v>36</v>
      </c>
    </row>
    <row r="3768" spans="1:3" ht="15.75">
      <c r="A3768" s="132" t="s">
        <v>333</v>
      </c>
      <c r="B3768" s="498"/>
      <c r="C3768" s="498">
        <v>35</v>
      </c>
    </row>
    <row r="3769" spans="1:3" ht="15.75">
      <c r="A3769" s="133" t="s">
        <v>334</v>
      </c>
      <c r="B3769" s="498"/>
      <c r="C3769" s="498"/>
    </row>
    <row r="3770" spans="1:3" ht="15.75">
      <c r="A3770" s="130" t="s">
        <v>335</v>
      </c>
      <c r="B3770" s="130"/>
      <c r="C3770" s="130"/>
    </row>
    <row r="3771" spans="1:3" ht="31.5">
      <c r="A3771" s="130" t="s">
        <v>336</v>
      </c>
      <c r="B3771" s="130"/>
      <c r="C3771" s="130"/>
    </row>
    <row r="3772" spans="1:3" ht="141.75">
      <c r="A3772" s="87" t="s">
        <v>915</v>
      </c>
      <c r="B3772" s="80"/>
      <c r="C3772" s="80"/>
    </row>
    <row r="3773" spans="1:3" ht="31.5">
      <c r="A3773" s="76" t="s">
        <v>326</v>
      </c>
      <c r="B3773" s="76"/>
      <c r="C3773" s="76"/>
    </row>
    <row r="3774" spans="1:3" ht="15.75">
      <c r="A3774" s="74" t="s">
        <v>327</v>
      </c>
      <c r="B3774" s="76" t="s">
        <v>367</v>
      </c>
      <c r="C3774" s="130">
        <v>70.27</v>
      </c>
    </row>
    <row r="3775" spans="1:3" ht="15.75">
      <c r="A3775" s="74" t="s">
        <v>329</v>
      </c>
      <c r="B3775" s="76" t="s">
        <v>367</v>
      </c>
      <c r="C3775" s="130">
        <v>70.27</v>
      </c>
    </row>
    <row r="3776" spans="1:3" ht="15.75">
      <c r="A3776" s="74" t="s">
        <v>330</v>
      </c>
      <c r="B3776" s="76" t="s">
        <v>367</v>
      </c>
      <c r="C3776" s="130">
        <v>70.27</v>
      </c>
    </row>
    <row r="3777" spans="1:3" ht="15.75">
      <c r="A3777" s="74" t="s">
        <v>331</v>
      </c>
      <c r="B3777" s="76" t="s">
        <v>367</v>
      </c>
      <c r="C3777" s="76">
        <v>70.27</v>
      </c>
    </row>
    <row r="3778" spans="1:3" ht="47.25">
      <c r="A3778" s="76" t="s">
        <v>332</v>
      </c>
      <c r="B3778" s="76"/>
      <c r="C3778" s="76">
        <v>7</v>
      </c>
    </row>
    <row r="3779" spans="1:3" ht="15.75">
      <c r="A3779" s="79" t="s">
        <v>333</v>
      </c>
      <c r="B3779" s="498"/>
      <c r="C3779" s="498">
        <v>7</v>
      </c>
    </row>
    <row r="3780" spans="1:3" ht="15.75">
      <c r="A3780" s="78" t="s">
        <v>334</v>
      </c>
      <c r="B3780" s="498"/>
      <c r="C3780" s="498"/>
    </row>
    <row r="3781" spans="1:3" ht="15.75">
      <c r="A3781" s="76" t="s">
        <v>335</v>
      </c>
      <c r="B3781" s="76"/>
      <c r="C3781" s="76"/>
    </row>
    <row r="3782" spans="1:3" ht="31.5">
      <c r="A3782" s="76" t="s">
        <v>336</v>
      </c>
      <c r="B3782" s="76"/>
      <c r="C3782" s="76"/>
    </row>
    <row r="3783" spans="1:3" ht="157.5">
      <c r="A3783" s="86" t="s">
        <v>916</v>
      </c>
      <c r="B3783" s="76"/>
      <c r="C3783" s="76"/>
    </row>
    <row r="3784" spans="1:3" ht="31.5">
      <c r="A3784" s="76" t="s">
        <v>326</v>
      </c>
      <c r="B3784" s="76"/>
      <c r="C3784" s="76"/>
    </row>
    <row r="3785" spans="1:3" ht="15.75">
      <c r="A3785" s="74" t="s">
        <v>327</v>
      </c>
      <c r="B3785" s="76" t="s">
        <v>367</v>
      </c>
      <c r="C3785" s="130">
        <v>53.16</v>
      </c>
    </row>
    <row r="3786" spans="1:3" ht="15.75">
      <c r="A3786" s="74" t="s">
        <v>329</v>
      </c>
      <c r="B3786" s="76" t="s">
        <v>367</v>
      </c>
      <c r="C3786" s="130">
        <v>53.16</v>
      </c>
    </row>
    <row r="3787" spans="1:3" ht="15.75">
      <c r="A3787" s="74" t="s">
        <v>330</v>
      </c>
      <c r="B3787" s="76" t="s">
        <v>367</v>
      </c>
      <c r="C3787" s="130">
        <v>53.16</v>
      </c>
    </row>
    <row r="3788" spans="1:3" ht="15.75">
      <c r="A3788" s="74" t="s">
        <v>331</v>
      </c>
      <c r="B3788" s="76" t="s">
        <v>367</v>
      </c>
      <c r="C3788" s="76">
        <v>53.16</v>
      </c>
    </row>
    <row r="3789" spans="1:3" ht="47.25">
      <c r="A3789" s="76" t="s">
        <v>332</v>
      </c>
      <c r="B3789" s="76"/>
      <c r="C3789" s="76">
        <v>20</v>
      </c>
    </row>
    <row r="3790" spans="1:3" ht="15.75">
      <c r="A3790" s="79" t="s">
        <v>333</v>
      </c>
      <c r="B3790" s="498"/>
      <c r="C3790" s="498">
        <v>20</v>
      </c>
    </row>
    <row r="3791" spans="1:3" ht="15.75">
      <c r="A3791" s="78" t="s">
        <v>334</v>
      </c>
      <c r="B3791" s="498"/>
      <c r="C3791" s="498"/>
    </row>
    <row r="3792" spans="1:3" ht="15.75">
      <c r="A3792" s="76" t="s">
        <v>335</v>
      </c>
      <c r="B3792" s="76"/>
      <c r="C3792" s="76"/>
    </row>
    <row r="3793" spans="1:3" ht="31.5">
      <c r="A3793" s="76" t="s">
        <v>336</v>
      </c>
      <c r="B3793" s="76"/>
      <c r="C3793" s="76"/>
    </row>
    <row r="3794" spans="1:3" ht="143.25" customHeight="1">
      <c r="A3794" s="88" t="s">
        <v>917</v>
      </c>
      <c r="B3794" s="76"/>
      <c r="C3794" s="76"/>
    </row>
    <row r="3795" spans="1:3" ht="31.5">
      <c r="A3795" s="81" t="s">
        <v>355</v>
      </c>
      <c r="B3795" s="76"/>
      <c r="C3795" s="76"/>
    </row>
    <row r="3796" spans="1:3" ht="15.75">
      <c r="A3796" s="74" t="s">
        <v>327</v>
      </c>
      <c r="B3796" s="76" t="s">
        <v>367</v>
      </c>
      <c r="C3796" s="130">
        <v>73.71</v>
      </c>
    </row>
    <row r="3797" spans="1:3" ht="15.75">
      <c r="A3797" s="74" t="s">
        <v>329</v>
      </c>
      <c r="B3797" s="76" t="s">
        <v>367</v>
      </c>
      <c r="C3797" s="130">
        <v>73.71</v>
      </c>
    </row>
    <row r="3798" spans="1:3" ht="15.75">
      <c r="A3798" s="74" t="s">
        <v>330</v>
      </c>
      <c r="B3798" s="76" t="s">
        <v>367</v>
      </c>
      <c r="C3798" s="130">
        <v>73.71</v>
      </c>
    </row>
    <row r="3799" spans="1:3" ht="15.75">
      <c r="A3799" s="74" t="s">
        <v>331</v>
      </c>
      <c r="B3799" s="76" t="s">
        <v>367</v>
      </c>
      <c r="C3799" s="76">
        <v>73.71</v>
      </c>
    </row>
    <row r="3800" spans="1:3" ht="47.25">
      <c r="A3800" s="76" t="s">
        <v>332</v>
      </c>
      <c r="B3800" s="76"/>
      <c r="C3800" s="76">
        <v>6</v>
      </c>
    </row>
    <row r="3801" spans="1:3" ht="15.75">
      <c r="A3801" s="79" t="s">
        <v>333</v>
      </c>
      <c r="B3801" s="498"/>
      <c r="C3801" s="498">
        <v>6</v>
      </c>
    </row>
    <row r="3802" spans="1:3" ht="15.75">
      <c r="A3802" s="78" t="s">
        <v>334</v>
      </c>
      <c r="B3802" s="498"/>
      <c r="C3802" s="498"/>
    </row>
    <row r="3803" spans="1:3" ht="15.75">
      <c r="A3803" s="76" t="s">
        <v>335</v>
      </c>
      <c r="B3803" s="76"/>
      <c r="C3803" s="76"/>
    </row>
    <row r="3804" spans="1:3" ht="31.5">
      <c r="A3804" s="76" t="s">
        <v>336</v>
      </c>
      <c r="B3804" s="76"/>
      <c r="C3804" s="76"/>
    </row>
    <row r="3805" spans="1:3" ht="63">
      <c r="A3805" s="86" t="s">
        <v>918</v>
      </c>
      <c r="B3805" s="76"/>
      <c r="C3805" s="76"/>
    </row>
    <row r="3806" spans="1:3" ht="31.5">
      <c r="A3806" s="76" t="s">
        <v>326</v>
      </c>
      <c r="B3806" s="76"/>
      <c r="C3806" s="76"/>
    </row>
    <row r="3807" spans="1:3" ht="15.75">
      <c r="A3807" s="74" t="s">
        <v>327</v>
      </c>
      <c r="B3807" s="76" t="s">
        <v>340</v>
      </c>
      <c r="C3807" s="130">
        <v>400.6</v>
      </c>
    </row>
    <row r="3808" spans="1:3" ht="15.75">
      <c r="A3808" s="74" t="s">
        <v>329</v>
      </c>
      <c r="B3808" s="76" t="s">
        <v>340</v>
      </c>
      <c r="C3808" s="130">
        <v>400.6</v>
      </c>
    </row>
    <row r="3809" spans="1:3" ht="15.75">
      <c r="A3809" s="74" t="s">
        <v>330</v>
      </c>
      <c r="B3809" s="76" t="s">
        <v>340</v>
      </c>
      <c r="C3809" s="130">
        <v>400.6</v>
      </c>
    </row>
    <row r="3810" spans="1:3" ht="15.75">
      <c r="A3810" s="74" t="s">
        <v>331</v>
      </c>
      <c r="B3810" s="76" t="s">
        <v>340</v>
      </c>
      <c r="C3810" s="76">
        <v>400.6</v>
      </c>
    </row>
    <row r="3811" spans="1:3" ht="47.25">
      <c r="A3811" s="76" t="s">
        <v>332</v>
      </c>
      <c r="B3811" s="76"/>
      <c r="C3811" s="76">
        <v>1</v>
      </c>
    </row>
    <row r="3812" spans="1:3" ht="15.75">
      <c r="A3812" s="79" t="s">
        <v>333</v>
      </c>
      <c r="B3812" s="498"/>
      <c r="C3812" s="498">
        <v>1</v>
      </c>
    </row>
    <row r="3813" spans="1:3" ht="15.75">
      <c r="A3813" s="78" t="s">
        <v>334</v>
      </c>
      <c r="B3813" s="498"/>
      <c r="C3813" s="498"/>
    </row>
    <row r="3814" spans="1:3" ht="15.75">
      <c r="A3814" s="76" t="s">
        <v>335</v>
      </c>
      <c r="B3814" s="76"/>
      <c r="C3814" s="76"/>
    </row>
    <row r="3815" spans="1:3" ht="31.5">
      <c r="A3815" s="76" t="s">
        <v>336</v>
      </c>
      <c r="B3815" s="76"/>
      <c r="C3815" s="76"/>
    </row>
    <row r="3816" spans="1:3" ht="63">
      <c r="A3816" s="86" t="s">
        <v>919</v>
      </c>
      <c r="B3816" s="130"/>
      <c r="C3816" s="130"/>
    </row>
    <row r="3817" spans="1:3" ht="31.5">
      <c r="A3817" s="130" t="s">
        <v>326</v>
      </c>
      <c r="B3817" s="130"/>
      <c r="C3817" s="130"/>
    </row>
    <row r="3818" spans="1:3" ht="15.75">
      <c r="A3818" s="129" t="s">
        <v>327</v>
      </c>
      <c r="B3818" s="130" t="s">
        <v>362</v>
      </c>
      <c r="C3818" s="130">
        <v>1269.83</v>
      </c>
    </row>
    <row r="3819" spans="1:3" ht="15.75">
      <c r="A3819" s="129" t="s">
        <v>329</v>
      </c>
      <c r="B3819" s="130" t="s">
        <v>362</v>
      </c>
      <c r="C3819" s="130">
        <v>1269.83</v>
      </c>
    </row>
    <row r="3820" spans="1:3" ht="15.75">
      <c r="A3820" s="129" t="s">
        <v>330</v>
      </c>
      <c r="B3820" s="130" t="s">
        <v>362</v>
      </c>
      <c r="C3820" s="130">
        <v>1269.83</v>
      </c>
    </row>
    <row r="3821" spans="1:3" ht="15.75">
      <c r="A3821" s="129" t="s">
        <v>331</v>
      </c>
      <c r="B3821" s="130" t="s">
        <v>362</v>
      </c>
      <c r="C3821" s="130">
        <v>1269.83</v>
      </c>
    </row>
    <row r="3822" spans="1:3" ht="47.25">
      <c r="A3822" s="130" t="s">
        <v>332</v>
      </c>
      <c r="B3822" s="130"/>
      <c r="C3822" s="130">
        <v>1</v>
      </c>
    </row>
    <row r="3823" spans="1:3" ht="15.75">
      <c r="A3823" s="132" t="s">
        <v>333</v>
      </c>
      <c r="B3823" s="498"/>
      <c r="C3823" s="498">
        <v>1</v>
      </c>
    </row>
    <row r="3824" spans="1:3" ht="15.75">
      <c r="A3824" s="133" t="s">
        <v>334</v>
      </c>
      <c r="B3824" s="498"/>
      <c r="C3824" s="498"/>
    </row>
    <row r="3825" spans="1:3" ht="15.75">
      <c r="A3825" s="130" t="s">
        <v>335</v>
      </c>
      <c r="B3825" s="130"/>
      <c r="C3825" s="130"/>
    </row>
    <row r="3826" spans="1:3" ht="31.5">
      <c r="A3826" s="130" t="s">
        <v>336</v>
      </c>
      <c r="B3826" s="130"/>
      <c r="C3826" s="130"/>
    </row>
    <row r="3827" spans="1:3" ht="157.5">
      <c r="A3827" s="88" t="s">
        <v>920</v>
      </c>
      <c r="B3827" s="76"/>
      <c r="C3827" s="76"/>
    </row>
    <row r="3828" spans="1:3" ht="31.5">
      <c r="A3828" s="76" t="s">
        <v>326</v>
      </c>
      <c r="B3828" s="76"/>
      <c r="C3828" s="76"/>
    </row>
    <row r="3829" spans="1:3" ht="15.75">
      <c r="A3829" s="74" t="s">
        <v>327</v>
      </c>
      <c r="B3829" s="76" t="s">
        <v>367</v>
      </c>
      <c r="C3829" s="130">
        <v>70.27</v>
      </c>
    </row>
    <row r="3830" spans="1:3" ht="15.75">
      <c r="A3830" s="74" t="s">
        <v>329</v>
      </c>
      <c r="B3830" s="76" t="s">
        <v>367</v>
      </c>
      <c r="C3830" s="130">
        <v>70.27</v>
      </c>
    </row>
    <row r="3831" spans="1:3" ht="15.75">
      <c r="A3831" s="74" t="s">
        <v>330</v>
      </c>
      <c r="B3831" s="76" t="s">
        <v>367</v>
      </c>
      <c r="C3831" s="130">
        <v>70.27</v>
      </c>
    </row>
    <row r="3832" spans="1:3" ht="15.75">
      <c r="A3832" s="74" t="s">
        <v>331</v>
      </c>
      <c r="B3832" s="76" t="s">
        <v>367</v>
      </c>
      <c r="C3832" s="76">
        <v>70.27</v>
      </c>
    </row>
    <row r="3833" spans="1:3" ht="47.25">
      <c r="A3833" s="76" t="s">
        <v>332</v>
      </c>
      <c r="B3833" s="76"/>
      <c r="C3833" s="76">
        <v>9</v>
      </c>
    </row>
    <row r="3834" spans="1:3" ht="15.75">
      <c r="A3834" s="79" t="s">
        <v>333</v>
      </c>
      <c r="B3834" s="498"/>
      <c r="C3834" s="498">
        <v>9</v>
      </c>
    </row>
    <row r="3835" spans="1:3" ht="15.75">
      <c r="A3835" s="78" t="s">
        <v>334</v>
      </c>
      <c r="B3835" s="498"/>
      <c r="C3835" s="498"/>
    </row>
    <row r="3836" spans="1:3" ht="15.75">
      <c r="A3836" s="76" t="s">
        <v>335</v>
      </c>
      <c r="B3836" s="76"/>
      <c r="C3836" s="76"/>
    </row>
    <row r="3837" spans="1:3" ht="31.5">
      <c r="A3837" s="76" t="s">
        <v>336</v>
      </c>
      <c r="B3837" s="76"/>
      <c r="C3837" s="76"/>
    </row>
    <row r="3838" spans="1:3" ht="36" customHeight="1">
      <c r="A3838" s="88" t="s">
        <v>921</v>
      </c>
      <c r="B3838" s="76"/>
      <c r="C3838" s="76"/>
    </row>
    <row r="3839" spans="1:3" ht="31.5">
      <c r="A3839" s="76" t="s">
        <v>326</v>
      </c>
      <c r="B3839" s="76"/>
      <c r="C3839" s="76"/>
    </row>
    <row r="3840" spans="1:3" ht="31.5">
      <c r="A3840" s="74" t="s">
        <v>327</v>
      </c>
      <c r="B3840" s="76" t="s">
        <v>350</v>
      </c>
      <c r="C3840" s="130">
        <v>1112.23</v>
      </c>
    </row>
    <row r="3841" spans="1:3" ht="31.5">
      <c r="A3841" s="74" t="s">
        <v>329</v>
      </c>
      <c r="B3841" s="76" t="s">
        <v>350</v>
      </c>
      <c r="C3841" s="130">
        <v>1112.23</v>
      </c>
    </row>
    <row r="3842" spans="1:3" ht="31.5">
      <c r="A3842" s="74" t="s">
        <v>330</v>
      </c>
      <c r="B3842" s="76" t="s">
        <v>350</v>
      </c>
      <c r="C3842" s="130">
        <v>1112.23</v>
      </c>
    </row>
    <row r="3843" spans="1:3" ht="31.5">
      <c r="A3843" s="74" t="s">
        <v>331</v>
      </c>
      <c r="B3843" s="76" t="s">
        <v>350</v>
      </c>
      <c r="C3843" s="76">
        <v>1112.23</v>
      </c>
    </row>
    <row r="3844" spans="1:3" ht="47.25">
      <c r="A3844" s="76" t="s">
        <v>332</v>
      </c>
      <c r="B3844" s="76"/>
      <c r="C3844" s="76">
        <v>47</v>
      </c>
    </row>
    <row r="3845" spans="1:3" ht="15.75">
      <c r="A3845" s="79" t="s">
        <v>333</v>
      </c>
      <c r="B3845" s="498"/>
      <c r="C3845" s="498">
        <v>47</v>
      </c>
    </row>
    <row r="3846" spans="1:3" ht="15.75">
      <c r="A3846" s="78" t="s">
        <v>334</v>
      </c>
      <c r="B3846" s="498"/>
      <c r="C3846" s="498"/>
    </row>
    <row r="3847" spans="1:3" ht="15.75">
      <c r="A3847" s="76" t="s">
        <v>335</v>
      </c>
      <c r="B3847" s="76"/>
      <c r="C3847" s="76"/>
    </row>
    <row r="3848" spans="1:3" ht="31.5">
      <c r="A3848" s="76" t="s">
        <v>336</v>
      </c>
      <c r="B3848" s="76"/>
      <c r="C3848" s="76"/>
    </row>
    <row r="3849" spans="1:3" ht="31.5">
      <c r="A3849" s="86" t="s">
        <v>922</v>
      </c>
      <c r="B3849" s="76"/>
      <c r="C3849" s="76"/>
    </row>
    <row r="3850" spans="1:3" ht="31.5">
      <c r="A3850" s="76" t="s">
        <v>326</v>
      </c>
      <c r="B3850" s="76"/>
      <c r="C3850" s="76"/>
    </row>
    <row r="3851" spans="1:3" ht="15.75">
      <c r="A3851" s="74" t="s">
        <v>327</v>
      </c>
      <c r="B3851" s="76" t="s">
        <v>340</v>
      </c>
      <c r="C3851" s="76">
        <v>8.88</v>
      </c>
    </row>
    <row r="3852" spans="1:3" ht="15.75">
      <c r="A3852" s="74" t="s">
        <v>329</v>
      </c>
      <c r="B3852" s="76" t="s">
        <v>340</v>
      </c>
      <c r="C3852" s="76">
        <v>8.88</v>
      </c>
    </row>
    <row r="3853" spans="1:3" ht="15.75">
      <c r="A3853" s="74" t="s">
        <v>330</v>
      </c>
      <c r="B3853" s="76" t="s">
        <v>340</v>
      </c>
      <c r="C3853" s="76">
        <v>8.88</v>
      </c>
    </row>
    <row r="3854" spans="1:3" ht="15.75">
      <c r="A3854" s="74" t="s">
        <v>331</v>
      </c>
      <c r="B3854" s="76" t="s">
        <v>340</v>
      </c>
      <c r="C3854" s="76">
        <v>8.88</v>
      </c>
    </row>
    <row r="3855" spans="1:3" ht="47.25">
      <c r="A3855" s="76" t="s">
        <v>332</v>
      </c>
      <c r="B3855" s="76"/>
      <c r="C3855" s="76">
        <v>6</v>
      </c>
    </row>
    <row r="3856" spans="1:3" ht="15.75">
      <c r="A3856" s="79" t="s">
        <v>333</v>
      </c>
      <c r="B3856" s="498"/>
      <c r="C3856" s="498">
        <v>6</v>
      </c>
    </row>
    <row r="3857" spans="1:3" ht="15.75">
      <c r="A3857" s="78" t="s">
        <v>334</v>
      </c>
      <c r="B3857" s="498"/>
      <c r="C3857" s="498"/>
    </row>
    <row r="3858" spans="1:3" ht="15.75">
      <c r="A3858" s="76" t="s">
        <v>335</v>
      </c>
      <c r="B3858" s="76"/>
      <c r="C3858" s="76"/>
    </row>
    <row r="3859" spans="1:3" ht="31.5">
      <c r="A3859" s="76" t="s">
        <v>336</v>
      </c>
      <c r="B3859" s="76"/>
      <c r="C3859" s="76"/>
    </row>
    <row r="3860" spans="1:3" ht="31.5">
      <c r="A3860" s="86" t="s">
        <v>923</v>
      </c>
      <c r="B3860" s="76"/>
      <c r="C3860" s="76"/>
    </row>
    <row r="3861" spans="1:3" ht="31.5">
      <c r="A3861" s="76" t="s">
        <v>326</v>
      </c>
      <c r="B3861" s="76"/>
      <c r="C3861" s="76"/>
    </row>
    <row r="3862" spans="1:3" ht="15.75">
      <c r="A3862" s="74" t="s">
        <v>327</v>
      </c>
      <c r="B3862" s="76" t="s">
        <v>362</v>
      </c>
      <c r="C3862" s="130">
        <v>915.39</v>
      </c>
    </row>
    <row r="3863" spans="1:3" ht="15.75">
      <c r="A3863" s="74" t="s">
        <v>329</v>
      </c>
      <c r="B3863" s="76" t="s">
        <v>362</v>
      </c>
      <c r="C3863" s="130">
        <v>915.39</v>
      </c>
    </row>
    <row r="3864" spans="1:3" ht="15.75">
      <c r="A3864" s="74" t="s">
        <v>330</v>
      </c>
      <c r="B3864" s="76" t="s">
        <v>362</v>
      </c>
      <c r="C3864" s="130">
        <v>915.39</v>
      </c>
    </row>
    <row r="3865" spans="1:3" ht="15.75">
      <c r="A3865" s="74" t="s">
        <v>331</v>
      </c>
      <c r="B3865" s="76" t="s">
        <v>362</v>
      </c>
      <c r="C3865" s="76">
        <v>915.39</v>
      </c>
    </row>
    <row r="3866" spans="1:3" ht="47.25">
      <c r="A3866" s="76" t="s">
        <v>332</v>
      </c>
      <c r="B3866" s="76"/>
      <c r="C3866" s="76">
        <v>7</v>
      </c>
    </row>
    <row r="3867" spans="1:3" ht="15.75">
      <c r="A3867" s="79" t="s">
        <v>333</v>
      </c>
      <c r="B3867" s="498"/>
      <c r="C3867" s="498">
        <v>7</v>
      </c>
    </row>
    <row r="3868" spans="1:3" ht="15.75">
      <c r="A3868" s="78" t="s">
        <v>334</v>
      </c>
      <c r="B3868" s="498"/>
      <c r="C3868" s="498"/>
    </row>
    <row r="3869" spans="1:3" ht="15.75">
      <c r="A3869" s="76" t="s">
        <v>335</v>
      </c>
      <c r="B3869" s="76"/>
      <c r="C3869" s="76"/>
    </row>
    <row r="3870" spans="1:3" ht="31.5">
      <c r="A3870" s="76" t="s">
        <v>336</v>
      </c>
      <c r="B3870" s="76"/>
      <c r="C3870" s="76"/>
    </row>
    <row r="3871" spans="1:3" ht="31.5">
      <c r="A3871" s="88" t="s">
        <v>924</v>
      </c>
      <c r="B3871" s="76"/>
      <c r="C3871" s="76"/>
    </row>
    <row r="3872" spans="1:3" ht="31.5">
      <c r="A3872" s="76" t="s">
        <v>326</v>
      </c>
      <c r="B3872" s="76"/>
      <c r="C3872" s="76"/>
    </row>
    <row r="3873" spans="1:3" ht="15.75">
      <c r="A3873" s="74" t="s">
        <v>327</v>
      </c>
      <c r="B3873" s="76" t="s">
        <v>340</v>
      </c>
      <c r="C3873" s="130">
        <v>533.44</v>
      </c>
    </row>
    <row r="3874" spans="1:3" ht="15.75">
      <c r="A3874" s="74" t="s">
        <v>329</v>
      </c>
      <c r="B3874" s="76" t="s">
        <v>340</v>
      </c>
      <c r="C3874" s="130">
        <v>533.44</v>
      </c>
    </row>
    <row r="3875" spans="1:3" ht="15.75">
      <c r="A3875" s="74" t="s">
        <v>330</v>
      </c>
      <c r="B3875" s="76" t="s">
        <v>340</v>
      </c>
      <c r="C3875" s="130">
        <v>533.44</v>
      </c>
    </row>
    <row r="3876" spans="1:3" ht="15.75">
      <c r="A3876" s="74" t="s">
        <v>331</v>
      </c>
      <c r="B3876" s="76" t="s">
        <v>340</v>
      </c>
      <c r="C3876" s="76">
        <v>533.44</v>
      </c>
    </row>
    <row r="3877" spans="1:3" ht="47.25">
      <c r="A3877" s="76" t="s">
        <v>332</v>
      </c>
      <c r="B3877" s="76"/>
      <c r="C3877" s="76">
        <v>5</v>
      </c>
    </row>
    <row r="3878" spans="1:3" ht="15.75">
      <c r="A3878" s="79" t="s">
        <v>333</v>
      </c>
      <c r="B3878" s="498"/>
      <c r="C3878" s="498">
        <v>4</v>
      </c>
    </row>
    <row r="3879" spans="1:3" ht="15.75">
      <c r="A3879" s="78" t="s">
        <v>334</v>
      </c>
      <c r="B3879" s="498"/>
      <c r="C3879" s="498"/>
    </row>
    <row r="3880" spans="1:3" ht="15.75">
      <c r="A3880" s="76" t="s">
        <v>335</v>
      </c>
      <c r="B3880" s="76"/>
      <c r="C3880" s="76"/>
    </row>
    <row r="3881" spans="1:3" ht="31.5">
      <c r="A3881" s="76" t="s">
        <v>336</v>
      </c>
      <c r="B3881" s="76"/>
      <c r="C3881" s="76"/>
    </row>
    <row r="3882" spans="1:3" ht="47.25">
      <c r="A3882" s="88" t="s">
        <v>925</v>
      </c>
      <c r="B3882" s="76"/>
      <c r="C3882" s="76"/>
    </row>
    <row r="3883" spans="1:3" ht="31.5">
      <c r="A3883" s="76" t="s">
        <v>326</v>
      </c>
      <c r="B3883" s="76"/>
      <c r="C3883" s="76"/>
    </row>
    <row r="3884" spans="1:3" ht="31.5">
      <c r="A3884" s="74" t="s">
        <v>327</v>
      </c>
      <c r="B3884" s="76" t="s">
        <v>404</v>
      </c>
      <c r="C3884" s="130">
        <v>1575.53</v>
      </c>
    </row>
    <row r="3885" spans="1:3" ht="31.5">
      <c r="A3885" s="74" t="s">
        <v>329</v>
      </c>
      <c r="B3885" s="76" t="s">
        <v>404</v>
      </c>
      <c r="C3885" s="130">
        <v>1575.53</v>
      </c>
    </row>
    <row r="3886" spans="1:3" ht="31.5">
      <c r="A3886" s="74" t="s">
        <v>330</v>
      </c>
      <c r="B3886" s="76" t="s">
        <v>404</v>
      </c>
      <c r="C3886" s="130">
        <v>1575.53</v>
      </c>
    </row>
    <row r="3887" spans="1:3" ht="31.5">
      <c r="A3887" s="74" t="s">
        <v>331</v>
      </c>
      <c r="B3887" s="76" t="s">
        <v>404</v>
      </c>
      <c r="C3887" s="76">
        <v>1575.53</v>
      </c>
    </row>
    <row r="3888" spans="1:3" ht="47.25">
      <c r="A3888" s="76" t="s">
        <v>332</v>
      </c>
      <c r="B3888" s="76"/>
      <c r="C3888" s="76">
        <v>5</v>
      </c>
    </row>
    <row r="3889" spans="1:3" ht="15.75">
      <c r="A3889" s="79" t="s">
        <v>333</v>
      </c>
      <c r="B3889" s="498"/>
      <c r="C3889" s="498">
        <v>5</v>
      </c>
    </row>
    <row r="3890" spans="1:3" ht="15.75">
      <c r="A3890" s="78" t="s">
        <v>334</v>
      </c>
      <c r="B3890" s="498"/>
      <c r="C3890" s="498"/>
    </row>
    <row r="3891" spans="1:3" ht="15.75">
      <c r="A3891" s="76" t="s">
        <v>335</v>
      </c>
      <c r="B3891" s="76"/>
      <c r="C3891" s="76"/>
    </row>
    <row r="3892" spans="1:3" ht="31.5">
      <c r="A3892" s="76" t="s">
        <v>336</v>
      </c>
      <c r="B3892" s="76"/>
      <c r="C3892" s="76"/>
    </row>
    <row r="3893" spans="1:3" ht="47.25">
      <c r="A3893" s="88" t="s">
        <v>926</v>
      </c>
      <c r="B3893" s="76"/>
      <c r="C3893" s="76"/>
    </row>
    <row r="3894" spans="1:3" ht="31.5">
      <c r="A3894" s="76" t="s">
        <v>326</v>
      </c>
      <c r="B3894" s="76"/>
      <c r="C3894" s="76"/>
    </row>
    <row r="3895" spans="1:3" ht="31.5">
      <c r="A3895" s="74" t="s">
        <v>327</v>
      </c>
      <c r="B3895" s="76" t="s">
        <v>405</v>
      </c>
      <c r="C3895" s="130">
        <v>1668.21</v>
      </c>
    </row>
    <row r="3896" spans="1:3" ht="31.5">
      <c r="A3896" s="74" t="s">
        <v>329</v>
      </c>
      <c r="B3896" s="76" t="s">
        <v>405</v>
      </c>
      <c r="C3896" s="130">
        <v>1668.21</v>
      </c>
    </row>
    <row r="3897" spans="1:3" ht="31.5">
      <c r="A3897" s="74" t="s">
        <v>330</v>
      </c>
      <c r="B3897" s="76" t="s">
        <v>405</v>
      </c>
      <c r="C3897" s="130">
        <v>1668.21</v>
      </c>
    </row>
    <row r="3898" spans="1:3" ht="31.5">
      <c r="A3898" s="74" t="s">
        <v>331</v>
      </c>
      <c r="B3898" s="76" t="s">
        <v>405</v>
      </c>
      <c r="C3898" s="76">
        <v>1668.21</v>
      </c>
    </row>
    <row r="3899" spans="1:3" ht="47.25">
      <c r="A3899" s="76" t="s">
        <v>332</v>
      </c>
      <c r="B3899" s="76"/>
      <c r="C3899" s="76">
        <v>3</v>
      </c>
    </row>
    <row r="3900" spans="1:3" ht="15.75">
      <c r="A3900" s="79" t="s">
        <v>333</v>
      </c>
      <c r="B3900" s="498"/>
      <c r="C3900" s="498">
        <v>3</v>
      </c>
    </row>
    <row r="3901" spans="1:3" ht="15.75">
      <c r="A3901" s="78" t="s">
        <v>334</v>
      </c>
      <c r="B3901" s="498"/>
      <c r="C3901" s="498"/>
    </row>
    <row r="3902" spans="1:3" ht="15.75">
      <c r="A3902" s="76" t="s">
        <v>335</v>
      </c>
      <c r="B3902" s="76"/>
      <c r="C3902" s="76"/>
    </row>
    <row r="3903" spans="1:3" ht="31.5">
      <c r="A3903" s="76" t="s">
        <v>336</v>
      </c>
      <c r="B3903" s="76"/>
      <c r="C3903" s="76"/>
    </row>
    <row r="3904" spans="1:3" ht="47.25">
      <c r="A3904" s="88" t="s">
        <v>927</v>
      </c>
      <c r="B3904" s="130"/>
      <c r="C3904" s="130"/>
    </row>
    <row r="3905" spans="1:3" ht="31.5">
      <c r="A3905" s="130" t="s">
        <v>326</v>
      </c>
      <c r="B3905" s="130"/>
      <c r="C3905" s="130"/>
    </row>
    <row r="3906" spans="1:3" ht="31.5">
      <c r="A3906" s="129" t="s">
        <v>327</v>
      </c>
      <c r="B3906" s="130" t="s">
        <v>841</v>
      </c>
      <c r="C3906" s="130">
        <v>1612.61</v>
      </c>
    </row>
    <row r="3907" spans="1:3" ht="31.5">
      <c r="A3907" s="129" t="s">
        <v>329</v>
      </c>
      <c r="B3907" s="130" t="s">
        <v>841</v>
      </c>
      <c r="C3907" s="130">
        <v>1612.61</v>
      </c>
    </row>
    <row r="3908" spans="1:3" ht="31.5">
      <c r="A3908" s="129" t="s">
        <v>330</v>
      </c>
      <c r="B3908" s="130" t="s">
        <v>841</v>
      </c>
      <c r="C3908" s="130">
        <v>1612.61</v>
      </c>
    </row>
    <row r="3909" spans="1:3" ht="31.5">
      <c r="A3909" s="129" t="s">
        <v>331</v>
      </c>
      <c r="B3909" s="130" t="s">
        <v>841</v>
      </c>
      <c r="C3909" s="130">
        <v>1612.61</v>
      </c>
    </row>
    <row r="3910" spans="1:3" ht="47.25">
      <c r="A3910" s="130" t="s">
        <v>332</v>
      </c>
      <c r="B3910" s="130"/>
      <c r="C3910" s="130">
        <v>5</v>
      </c>
    </row>
    <row r="3911" spans="1:3" ht="15.75">
      <c r="A3911" s="132" t="s">
        <v>333</v>
      </c>
      <c r="B3911" s="498"/>
      <c r="C3911" s="498">
        <v>5</v>
      </c>
    </row>
    <row r="3912" spans="1:3" ht="15.75">
      <c r="A3912" s="133" t="s">
        <v>334</v>
      </c>
      <c r="B3912" s="498"/>
      <c r="C3912" s="498"/>
    </row>
    <row r="3913" spans="1:3" ht="15.75">
      <c r="A3913" s="130" t="s">
        <v>335</v>
      </c>
      <c r="B3913" s="130"/>
      <c r="C3913" s="130"/>
    </row>
    <row r="3914" spans="1:3" ht="31.5">
      <c r="A3914" s="130" t="s">
        <v>336</v>
      </c>
      <c r="B3914" s="130"/>
      <c r="C3914" s="130"/>
    </row>
    <row r="3915" spans="1:3" ht="47.25">
      <c r="A3915" s="88" t="s">
        <v>928</v>
      </c>
      <c r="B3915" s="130"/>
      <c r="C3915" s="130"/>
    </row>
    <row r="3916" spans="1:3" ht="31.5">
      <c r="A3916" s="130" t="s">
        <v>326</v>
      </c>
      <c r="B3916" s="130"/>
      <c r="C3916" s="130"/>
    </row>
    <row r="3917" spans="1:3" ht="31.5">
      <c r="A3917" s="129" t="s">
        <v>327</v>
      </c>
      <c r="B3917" s="130" t="s">
        <v>842</v>
      </c>
      <c r="C3917" s="130">
        <v>1519.92</v>
      </c>
    </row>
    <row r="3918" spans="1:3" ht="31.5">
      <c r="A3918" s="129" t="s">
        <v>329</v>
      </c>
      <c r="B3918" s="130" t="s">
        <v>842</v>
      </c>
      <c r="C3918" s="130">
        <v>1519.92</v>
      </c>
    </row>
    <row r="3919" spans="1:3" ht="31.5">
      <c r="A3919" s="129" t="s">
        <v>330</v>
      </c>
      <c r="B3919" s="130" t="s">
        <v>842</v>
      </c>
      <c r="C3919" s="130">
        <v>1519.92</v>
      </c>
    </row>
    <row r="3920" spans="1:3" ht="31.5">
      <c r="A3920" s="129" t="s">
        <v>331</v>
      </c>
      <c r="B3920" s="130" t="s">
        <v>842</v>
      </c>
      <c r="C3920" s="130">
        <v>1519.92</v>
      </c>
    </row>
    <row r="3921" spans="1:3" ht="47.25">
      <c r="A3921" s="130" t="s">
        <v>332</v>
      </c>
      <c r="B3921" s="130"/>
      <c r="C3921" s="130">
        <v>2</v>
      </c>
    </row>
    <row r="3922" spans="1:3" ht="15.75">
      <c r="A3922" s="132" t="s">
        <v>333</v>
      </c>
      <c r="B3922" s="498"/>
      <c r="C3922" s="498">
        <v>2</v>
      </c>
    </row>
    <row r="3923" spans="1:3" ht="15.75">
      <c r="A3923" s="133" t="s">
        <v>334</v>
      </c>
      <c r="B3923" s="498"/>
      <c r="C3923" s="498"/>
    </row>
    <row r="3924" spans="1:3" ht="15.75">
      <c r="A3924" s="130" t="s">
        <v>335</v>
      </c>
      <c r="B3924" s="130"/>
      <c r="C3924" s="130"/>
    </row>
    <row r="3925" spans="1:3" ht="31.5">
      <c r="A3925" s="130" t="s">
        <v>336</v>
      </c>
      <c r="B3925" s="130"/>
      <c r="C3925" s="130"/>
    </row>
    <row r="3926" spans="1:3" ht="47.25">
      <c r="A3926" s="88" t="s">
        <v>929</v>
      </c>
      <c r="B3926" s="130"/>
      <c r="C3926" s="130"/>
    </row>
    <row r="3927" spans="1:3" ht="31.5">
      <c r="A3927" s="130" t="s">
        <v>326</v>
      </c>
      <c r="B3927" s="130"/>
      <c r="C3927" s="130"/>
    </row>
    <row r="3928" spans="1:3" ht="31.5">
      <c r="A3928" s="129" t="s">
        <v>327</v>
      </c>
      <c r="B3928" s="130" t="s">
        <v>843</v>
      </c>
      <c r="C3928" s="130">
        <v>2557.92</v>
      </c>
    </row>
    <row r="3929" spans="1:3" ht="31.5">
      <c r="A3929" s="129" t="s">
        <v>329</v>
      </c>
      <c r="B3929" s="130" t="s">
        <v>843</v>
      </c>
      <c r="C3929" s="130">
        <v>2557.92</v>
      </c>
    </row>
    <row r="3930" spans="1:3" ht="31.5">
      <c r="A3930" s="129" t="s">
        <v>330</v>
      </c>
      <c r="B3930" s="130" t="s">
        <v>843</v>
      </c>
      <c r="C3930" s="130">
        <v>2557.92</v>
      </c>
    </row>
    <row r="3931" spans="1:3" ht="31.5">
      <c r="A3931" s="129" t="s">
        <v>331</v>
      </c>
      <c r="B3931" s="130" t="s">
        <v>843</v>
      </c>
      <c r="C3931" s="130">
        <v>2557.92</v>
      </c>
    </row>
    <row r="3932" spans="1:3" ht="47.25">
      <c r="A3932" s="130" t="s">
        <v>332</v>
      </c>
      <c r="B3932" s="130"/>
      <c r="C3932" s="130">
        <v>1</v>
      </c>
    </row>
    <row r="3933" spans="1:3" ht="15.75">
      <c r="A3933" s="132" t="s">
        <v>333</v>
      </c>
      <c r="B3933" s="498"/>
      <c r="C3933" s="498">
        <v>1</v>
      </c>
    </row>
    <row r="3934" spans="1:3" ht="15.75">
      <c r="A3934" s="133" t="s">
        <v>334</v>
      </c>
      <c r="B3934" s="498"/>
      <c r="C3934" s="498"/>
    </row>
    <row r="3935" spans="1:3" ht="15.75">
      <c r="A3935" s="130" t="s">
        <v>335</v>
      </c>
      <c r="B3935" s="130"/>
      <c r="C3935" s="130"/>
    </row>
    <row r="3936" spans="1:3" ht="31.5">
      <c r="A3936" s="130" t="s">
        <v>336</v>
      </c>
      <c r="B3936" s="130"/>
      <c r="C3936" s="130"/>
    </row>
    <row r="3937" spans="1:3" ht="15.75">
      <c r="A3937" s="86" t="s">
        <v>930</v>
      </c>
      <c r="B3937" s="76"/>
      <c r="C3937" s="76"/>
    </row>
    <row r="3938" spans="1:3" ht="31.5">
      <c r="A3938" s="76" t="s">
        <v>326</v>
      </c>
      <c r="B3938" s="76"/>
      <c r="C3938" s="76"/>
    </row>
    <row r="3939" spans="1:3" ht="15.75">
      <c r="A3939" s="74" t="s">
        <v>327</v>
      </c>
      <c r="B3939" s="76" t="s">
        <v>328</v>
      </c>
      <c r="C3939" s="76">
        <v>450.59</v>
      </c>
    </row>
    <row r="3940" spans="1:3" ht="15.75">
      <c r="A3940" s="74" t="s">
        <v>329</v>
      </c>
      <c r="B3940" s="76" t="s">
        <v>328</v>
      </c>
      <c r="C3940" s="76">
        <v>450.59</v>
      </c>
    </row>
    <row r="3941" spans="1:3" ht="15.75">
      <c r="A3941" s="74" t="s">
        <v>330</v>
      </c>
      <c r="B3941" s="76" t="s">
        <v>328</v>
      </c>
      <c r="C3941" s="76">
        <v>450.59</v>
      </c>
    </row>
    <row r="3942" spans="1:3" ht="15.75">
      <c r="A3942" s="74" t="s">
        <v>331</v>
      </c>
      <c r="B3942" s="76" t="s">
        <v>328</v>
      </c>
      <c r="C3942" s="76">
        <v>450.59</v>
      </c>
    </row>
    <row r="3943" spans="1:3" ht="47.25">
      <c r="A3943" s="76" t="s">
        <v>332</v>
      </c>
      <c r="B3943" s="76"/>
      <c r="C3943" s="76">
        <v>2</v>
      </c>
    </row>
    <row r="3944" spans="1:3" ht="15.75">
      <c r="A3944" s="79" t="s">
        <v>333</v>
      </c>
      <c r="B3944" s="498"/>
      <c r="C3944" s="498">
        <v>1</v>
      </c>
    </row>
    <row r="3945" spans="1:3" ht="15.75">
      <c r="A3945" s="78" t="s">
        <v>334</v>
      </c>
      <c r="B3945" s="498"/>
      <c r="C3945" s="498"/>
    </row>
    <row r="3946" spans="1:3" ht="15.75">
      <c r="A3946" s="76" t="s">
        <v>335</v>
      </c>
      <c r="B3946" s="76"/>
      <c r="C3946" s="76"/>
    </row>
    <row r="3947" spans="1:3" ht="31.5">
      <c r="A3947" s="76" t="s">
        <v>336</v>
      </c>
      <c r="B3947" s="76"/>
      <c r="C3947" s="76"/>
    </row>
    <row r="3948" spans="1:3" ht="15.75">
      <c r="A3948" s="86" t="s">
        <v>931</v>
      </c>
      <c r="B3948" s="130"/>
      <c r="C3948" s="130"/>
    </row>
    <row r="3949" spans="1:3" ht="31.5">
      <c r="A3949" s="130" t="s">
        <v>326</v>
      </c>
      <c r="B3949" s="130"/>
      <c r="C3949" s="130"/>
    </row>
    <row r="3950" spans="1:3" ht="15.75">
      <c r="A3950" s="129" t="s">
        <v>327</v>
      </c>
      <c r="B3950" s="130" t="s">
        <v>328</v>
      </c>
      <c r="C3950" s="130">
        <v>66.42</v>
      </c>
    </row>
    <row r="3951" spans="1:3" ht="15.75">
      <c r="A3951" s="129" t="s">
        <v>329</v>
      </c>
      <c r="B3951" s="130" t="s">
        <v>328</v>
      </c>
      <c r="C3951" s="130">
        <v>66.42</v>
      </c>
    </row>
    <row r="3952" spans="1:3" ht="15.75">
      <c r="A3952" s="129" t="s">
        <v>330</v>
      </c>
      <c r="B3952" s="130" t="s">
        <v>328</v>
      </c>
      <c r="C3952" s="130">
        <v>66.42</v>
      </c>
    </row>
    <row r="3953" spans="1:3" ht="15.75">
      <c r="A3953" s="129" t="s">
        <v>331</v>
      </c>
      <c r="B3953" s="130" t="s">
        <v>328</v>
      </c>
      <c r="C3953" s="130">
        <v>66.42</v>
      </c>
    </row>
    <row r="3954" spans="1:3" ht="47.25">
      <c r="A3954" s="130" t="s">
        <v>332</v>
      </c>
      <c r="B3954" s="130"/>
      <c r="C3954" s="130">
        <v>2</v>
      </c>
    </row>
    <row r="3955" spans="1:3" ht="15.75">
      <c r="A3955" s="132" t="s">
        <v>333</v>
      </c>
      <c r="B3955" s="498"/>
      <c r="C3955" s="498">
        <v>2</v>
      </c>
    </row>
    <row r="3956" spans="1:3" ht="15.75">
      <c r="A3956" s="133" t="s">
        <v>334</v>
      </c>
      <c r="B3956" s="498"/>
      <c r="C3956" s="498"/>
    </row>
    <row r="3957" spans="1:3" ht="15.75">
      <c r="A3957" s="130" t="s">
        <v>335</v>
      </c>
      <c r="B3957" s="130"/>
      <c r="C3957" s="130"/>
    </row>
    <row r="3958" spans="1:3" ht="31.5">
      <c r="A3958" s="130" t="s">
        <v>336</v>
      </c>
      <c r="B3958" s="130"/>
      <c r="C3958" s="130"/>
    </row>
    <row r="3959" spans="1:3" ht="157.5">
      <c r="A3959" s="88" t="s">
        <v>932</v>
      </c>
      <c r="B3959" s="76"/>
      <c r="C3959" s="76"/>
    </row>
    <row r="3960" spans="1:3" ht="31.5">
      <c r="A3960" s="76" t="s">
        <v>407</v>
      </c>
      <c r="B3960" s="76"/>
      <c r="C3960" s="76"/>
    </row>
    <row r="3961" spans="1:3" ht="15.75">
      <c r="A3961" s="74" t="s">
        <v>327</v>
      </c>
      <c r="B3961" s="76" t="s">
        <v>367</v>
      </c>
      <c r="C3961" s="130">
        <v>27.35</v>
      </c>
    </row>
    <row r="3962" spans="1:3" ht="15.75">
      <c r="A3962" s="74" t="s">
        <v>329</v>
      </c>
      <c r="B3962" s="76" t="s">
        <v>367</v>
      </c>
      <c r="C3962" s="130">
        <v>27.35</v>
      </c>
    </row>
    <row r="3963" spans="1:3" ht="15.75">
      <c r="A3963" s="74" t="s">
        <v>330</v>
      </c>
      <c r="B3963" s="76" t="s">
        <v>367</v>
      </c>
      <c r="C3963" s="130">
        <v>27.35</v>
      </c>
    </row>
    <row r="3964" spans="1:3" ht="15.75">
      <c r="A3964" s="74" t="s">
        <v>331</v>
      </c>
      <c r="B3964" s="76" t="s">
        <v>367</v>
      </c>
      <c r="C3964" s="76">
        <v>27.35</v>
      </c>
    </row>
    <row r="3965" spans="1:3" ht="47.25">
      <c r="A3965" s="76" t="s">
        <v>332</v>
      </c>
      <c r="B3965" s="76"/>
      <c r="C3965" s="76">
        <v>46</v>
      </c>
    </row>
    <row r="3966" spans="1:3" ht="15.75">
      <c r="A3966" s="79" t="s">
        <v>333</v>
      </c>
      <c r="B3966" s="498"/>
      <c r="C3966" s="498">
        <v>46</v>
      </c>
    </row>
    <row r="3967" spans="1:3" ht="15.75">
      <c r="A3967" s="78" t="s">
        <v>334</v>
      </c>
      <c r="B3967" s="498"/>
      <c r="C3967" s="498"/>
    </row>
    <row r="3968" spans="1:3" ht="15.75">
      <c r="A3968" s="76" t="s">
        <v>335</v>
      </c>
      <c r="B3968" s="76"/>
      <c r="C3968" s="76"/>
    </row>
    <row r="3969" spans="1:3" ht="31.5">
      <c r="A3969" s="76" t="s">
        <v>336</v>
      </c>
      <c r="B3969" s="76"/>
      <c r="C3969" s="76"/>
    </row>
    <row r="3970" spans="1:3" ht="31.5">
      <c r="A3970" s="86" t="s">
        <v>933</v>
      </c>
      <c r="B3970" s="76"/>
      <c r="C3970" s="76"/>
    </row>
    <row r="3971" spans="1:3" ht="31.5">
      <c r="A3971" s="76" t="s">
        <v>326</v>
      </c>
      <c r="B3971" s="76"/>
      <c r="C3971" s="76"/>
    </row>
    <row r="3972" spans="1:3" ht="15.75">
      <c r="A3972" s="74" t="s">
        <v>327</v>
      </c>
      <c r="B3972" s="76" t="s">
        <v>328</v>
      </c>
      <c r="C3972" s="76">
        <v>344.86</v>
      </c>
    </row>
    <row r="3973" spans="1:3" ht="15.75">
      <c r="A3973" s="74" t="s">
        <v>329</v>
      </c>
      <c r="B3973" s="76" t="s">
        <v>328</v>
      </c>
      <c r="C3973" s="76">
        <v>344.86</v>
      </c>
    </row>
    <row r="3974" spans="1:3" ht="15.75">
      <c r="A3974" s="74" t="s">
        <v>330</v>
      </c>
      <c r="B3974" s="76" t="s">
        <v>328</v>
      </c>
      <c r="C3974" s="76">
        <v>344.86</v>
      </c>
    </row>
    <row r="3975" spans="1:3" ht="15.75">
      <c r="A3975" s="74" t="s">
        <v>331</v>
      </c>
      <c r="B3975" s="76" t="s">
        <v>328</v>
      </c>
      <c r="C3975" s="76">
        <v>344.86</v>
      </c>
    </row>
    <row r="3976" spans="1:3" ht="47.25">
      <c r="A3976" s="76" t="s">
        <v>332</v>
      </c>
      <c r="B3976" s="76"/>
      <c r="C3976" s="76">
        <v>5</v>
      </c>
    </row>
    <row r="3977" spans="1:3" ht="15.75">
      <c r="A3977" s="79" t="s">
        <v>333</v>
      </c>
      <c r="B3977" s="498"/>
      <c r="C3977" s="498">
        <v>5</v>
      </c>
    </row>
    <row r="3978" spans="1:3" ht="15.75">
      <c r="A3978" s="78" t="s">
        <v>334</v>
      </c>
      <c r="B3978" s="498"/>
      <c r="C3978" s="498"/>
    </row>
    <row r="3979" spans="1:3" ht="15.75">
      <c r="A3979" s="76" t="s">
        <v>335</v>
      </c>
      <c r="B3979" s="76"/>
      <c r="C3979" s="76"/>
    </row>
    <row r="3980" spans="1:3" ht="31.5">
      <c r="A3980" s="76" t="s">
        <v>336</v>
      </c>
      <c r="B3980" s="76"/>
      <c r="C3980" s="76"/>
    </row>
    <row r="3981" spans="1:3" ht="31.5">
      <c r="A3981" s="86" t="s">
        <v>934</v>
      </c>
      <c r="B3981" s="76"/>
      <c r="C3981" s="76"/>
    </row>
    <row r="3982" spans="1:3" ht="31.5">
      <c r="A3982" s="76" t="s">
        <v>326</v>
      </c>
      <c r="B3982" s="76"/>
      <c r="C3982" s="76"/>
    </row>
    <row r="3983" spans="1:3" ht="15.75">
      <c r="A3983" s="74" t="s">
        <v>327</v>
      </c>
      <c r="B3983" s="76" t="s">
        <v>328</v>
      </c>
      <c r="C3983" s="76">
        <v>344.61</v>
      </c>
    </row>
    <row r="3984" spans="1:3" ht="15.75">
      <c r="A3984" s="74" t="s">
        <v>329</v>
      </c>
      <c r="B3984" s="76" t="s">
        <v>328</v>
      </c>
      <c r="C3984" s="76">
        <v>344.61</v>
      </c>
    </row>
    <row r="3985" spans="1:3" ht="15.75">
      <c r="A3985" s="74" t="s">
        <v>330</v>
      </c>
      <c r="B3985" s="76" t="s">
        <v>328</v>
      </c>
      <c r="C3985" s="76">
        <v>344.61</v>
      </c>
    </row>
    <row r="3986" spans="1:3" ht="15.75">
      <c r="A3986" s="74" t="s">
        <v>331</v>
      </c>
      <c r="B3986" s="76" t="s">
        <v>328</v>
      </c>
      <c r="C3986" s="76">
        <v>344.61</v>
      </c>
    </row>
    <row r="3987" spans="1:3" ht="47.25">
      <c r="A3987" s="76" t="s">
        <v>332</v>
      </c>
      <c r="B3987" s="76"/>
      <c r="C3987" s="76">
        <v>2</v>
      </c>
    </row>
    <row r="3988" spans="1:3" ht="15.75">
      <c r="A3988" s="79" t="s">
        <v>333</v>
      </c>
      <c r="B3988" s="498"/>
      <c r="C3988" s="498">
        <v>2</v>
      </c>
    </row>
    <row r="3989" spans="1:3" ht="15.75">
      <c r="A3989" s="78" t="s">
        <v>334</v>
      </c>
      <c r="B3989" s="498"/>
      <c r="C3989" s="498"/>
    </row>
    <row r="3990" spans="1:3" ht="15.75">
      <c r="A3990" s="76" t="s">
        <v>335</v>
      </c>
      <c r="B3990" s="76"/>
      <c r="C3990" s="76"/>
    </row>
    <row r="3991" spans="1:3" ht="31.5">
      <c r="A3991" s="76" t="s">
        <v>336</v>
      </c>
      <c r="B3991" s="76"/>
      <c r="C3991" s="76"/>
    </row>
    <row r="3992" spans="1:3" ht="31.5">
      <c r="A3992" s="86" t="s">
        <v>935</v>
      </c>
      <c r="B3992" s="76"/>
      <c r="C3992" s="76"/>
    </row>
    <row r="3993" spans="1:3" ht="31.5">
      <c r="A3993" s="76" t="s">
        <v>326</v>
      </c>
      <c r="B3993" s="76"/>
      <c r="C3993" s="76"/>
    </row>
    <row r="3994" spans="1:3" ht="15.75">
      <c r="A3994" s="74" t="s">
        <v>327</v>
      </c>
      <c r="B3994" s="76" t="s">
        <v>328</v>
      </c>
      <c r="C3994" s="76">
        <v>344.66</v>
      </c>
    </row>
    <row r="3995" spans="1:3" ht="15.75">
      <c r="A3995" s="74" t="s">
        <v>329</v>
      </c>
      <c r="B3995" s="76" t="s">
        <v>328</v>
      </c>
      <c r="C3995" s="76">
        <v>344.66</v>
      </c>
    </row>
    <row r="3996" spans="1:3" ht="15.75">
      <c r="A3996" s="74" t="s">
        <v>330</v>
      </c>
      <c r="B3996" s="76" t="s">
        <v>328</v>
      </c>
      <c r="C3996" s="76">
        <v>344.66</v>
      </c>
    </row>
    <row r="3997" spans="1:3" ht="15.75">
      <c r="A3997" s="74" t="s">
        <v>331</v>
      </c>
      <c r="B3997" s="76" t="s">
        <v>328</v>
      </c>
      <c r="C3997" s="76">
        <v>344.66</v>
      </c>
    </row>
    <row r="3998" spans="1:3" ht="47.25">
      <c r="A3998" s="76" t="s">
        <v>332</v>
      </c>
      <c r="B3998" s="76"/>
      <c r="C3998" s="76">
        <v>2</v>
      </c>
    </row>
    <row r="3999" spans="1:3" ht="15.75">
      <c r="A3999" s="79" t="s">
        <v>333</v>
      </c>
      <c r="B3999" s="498"/>
      <c r="C3999" s="498">
        <v>2</v>
      </c>
    </row>
    <row r="4000" spans="1:3" ht="15.75">
      <c r="A4000" s="78" t="s">
        <v>334</v>
      </c>
      <c r="B4000" s="498"/>
      <c r="C4000" s="498"/>
    </row>
    <row r="4001" spans="1:3" ht="15.75">
      <c r="A4001" s="76" t="s">
        <v>335</v>
      </c>
      <c r="B4001" s="76"/>
      <c r="C4001" s="76"/>
    </row>
    <row r="4002" spans="1:3" ht="31.5">
      <c r="A4002" s="76" t="s">
        <v>336</v>
      </c>
      <c r="B4002" s="76"/>
      <c r="C4002" s="76"/>
    </row>
    <row r="4003" spans="1:3" ht="31.5">
      <c r="A4003" s="86" t="s">
        <v>936</v>
      </c>
      <c r="B4003" s="76"/>
      <c r="C4003" s="76"/>
    </row>
    <row r="4004" spans="1:3" ht="31.5">
      <c r="A4004" s="76" t="s">
        <v>326</v>
      </c>
      <c r="B4004" s="76"/>
      <c r="C4004" s="76"/>
    </row>
    <row r="4005" spans="1:3" ht="15.75">
      <c r="A4005" s="74" t="s">
        <v>327</v>
      </c>
      <c r="B4005" s="76" t="s">
        <v>328</v>
      </c>
      <c r="C4005" s="76">
        <v>392.09</v>
      </c>
    </row>
    <row r="4006" spans="1:3" ht="15.75">
      <c r="A4006" s="74" t="s">
        <v>329</v>
      </c>
      <c r="B4006" s="76" t="s">
        <v>328</v>
      </c>
      <c r="C4006" s="76">
        <v>392.09</v>
      </c>
    </row>
    <row r="4007" spans="1:3" ht="15.75">
      <c r="A4007" s="74" t="s">
        <v>330</v>
      </c>
      <c r="B4007" s="76" t="s">
        <v>328</v>
      </c>
      <c r="C4007" s="76">
        <v>392.09</v>
      </c>
    </row>
    <row r="4008" spans="1:3" ht="15.75">
      <c r="A4008" s="74" t="s">
        <v>331</v>
      </c>
      <c r="B4008" s="76" t="s">
        <v>328</v>
      </c>
      <c r="C4008" s="76">
        <v>392.09</v>
      </c>
    </row>
    <row r="4009" spans="1:3" ht="47.25">
      <c r="A4009" s="76" t="s">
        <v>332</v>
      </c>
      <c r="B4009" s="76"/>
      <c r="C4009" s="76">
        <v>4</v>
      </c>
    </row>
    <row r="4010" spans="1:3" ht="15.75">
      <c r="A4010" s="79" t="s">
        <v>333</v>
      </c>
      <c r="B4010" s="498"/>
      <c r="C4010" s="498">
        <v>3</v>
      </c>
    </row>
    <row r="4011" spans="1:3" ht="15.75">
      <c r="A4011" s="78" t="s">
        <v>334</v>
      </c>
      <c r="B4011" s="498"/>
      <c r="C4011" s="498"/>
    </row>
    <row r="4012" spans="1:3" ht="15.75">
      <c r="A4012" s="76" t="s">
        <v>335</v>
      </c>
      <c r="B4012" s="76"/>
      <c r="C4012" s="76"/>
    </row>
    <row r="4013" spans="1:3" ht="31.5">
      <c r="A4013" s="76" t="s">
        <v>336</v>
      </c>
      <c r="B4013" s="76"/>
      <c r="C4013" s="76"/>
    </row>
    <row r="4014" spans="1:3" ht="31.5">
      <c r="A4014" s="86" t="s">
        <v>937</v>
      </c>
      <c r="B4014" s="76"/>
      <c r="C4014" s="76"/>
    </row>
    <row r="4015" spans="1:3" ht="31.5">
      <c r="A4015" s="76" t="s">
        <v>326</v>
      </c>
      <c r="B4015" s="76"/>
      <c r="C4015" s="76"/>
    </row>
    <row r="4016" spans="1:3" ht="15.75">
      <c r="A4016" s="74" t="s">
        <v>327</v>
      </c>
      <c r="B4016" s="76" t="s">
        <v>328</v>
      </c>
      <c r="C4016" s="76">
        <v>344.59</v>
      </c>
    </row>
    <row r="4017" spans="1:3" ht="15.75">
      <c r="A4017" s="74" t="s">
        <v>329</v>
      </c>
      <c r="B4017" s="76" t="s">
        <v>328</v>
      </c>
      <c r="C4017" s="76">
        <v>344.59</v>
      </c>
    </row>
    <row r="4018" spans="1:3" ht="15.75">
      <c r="A4018" s="74" t="s">
        <v>330</v>
      </c>
      <c r="B4018" s="76" t="s">
        <v>328</v>
      </c>
      <c r="C4018" s="76">
        <v>344.59</v>
      </c>
    </row>
    <row r="4019" spans="1:3" ht="15.75">
      <c r="A4019" s="74" t="s">
        <v>331</v>
      </c>
      <c r="B4019" s="76" t="s">
        <v>328</v>
      </c>
      <c r="C4019" s="76">
        <v>344.59</v>
      </c>
    </row>
    <row r="4020" spans="1:3" ht="47.25">
      <c r="A4020" s="76" t="s">
        <v>332</v>
      </c>
      <c r="B4020" s="76"/>
      <c r="C4020" s="76">
        <v>1</v>
      </c>
    </row>
    <row r="4021" spans="1:3" ht="15.75">
      <c r="A4021" s="79" t="s">
        <v>333</v>
      </c>
      <c r="B4021" s="498"/>
      <c r="C4021" s="498">
        <v>1</v>
      </c>
    </row>
    <row r="4022" spans="1:3" ht="15.75">
      <c r="A4022" s="78" t="s">
        <v>334</v>
      </c>
      <c r="B4022" s="498"/>
      <c r="C4022" s="498"/>
    </row>
    <row r="4023" spans="1:3" ht="15.75">
      <c r="A4023" s="76" t="s">
        <v>335</v>
      </c>
      <c r="B4023" s="76"/>
      <c r="C4023" s="76"/>
    </row>
    <row r="4024" spans="1:3" ht="31.5">
      <c r="A4024" s="76" t="s">
        <v>336</v>
      </c>
      <c r="B4024" s="76"/>
      <c r="C4024" s="76"/>
    </row>
    <row r="4025" spans="1:3" ht="31.5">
      <c r="A4025" s="86" t="s">
        <v>938</v>
      </c>
      <c r="B4025" s="130"/>
      <c r="C4025" s="130"/>
    </row>
    <row r="4026" spans="1:3" ht="31.5">
      <c r="A4026" s="130" t="s">
        <v>326</v>
      </c>
      <c r="B4026" s="130"/>
      <c r="C4026" s="130"/>
    </row>
    <row r="4027" spans="1:3" ht="15.75">
      <c r="A4027" s="129" t="s">
        <v>327</v>
      </c>
      <c r="B4027" s="130" t="s">
        <v>328</v>
      </c>
      <c r="C4027" s="130">
        <v>357.15</v>
      </c>
    </row>
    <row r="4028" spans="1:3" ht="15.75">
      <c r="A4028" s="129" t="s">
        <v>329</v>
      </c>
      <c r="B4028" s="130" t="s">
        <v>328</v>
      </c>
      <c r="C4028" s="130">
        <v>357.15</v>
      </c>
    </row>
    <row r="4029" spans="1:3" ht="15.75">
      <c r="A4029" s="129" t="s">
        <v>330</v>
      </c>
      <c r="B4029" s="130" t="s">
        <v>328</v>
      </c>
      <c r="C4029" s="130">
        <v>357.15</v>
      </c>
    </row>
    <row r="4030" spans="1:3" ht="15.75">
      <c r="A4030" s="129" t="s">
        <v>331</v>
      </c>
      <c r="B4030" s="130" t="s">
        <v>328</v>
      </c>
      <c r="C4030" s="130">
        <v>357.15</v>
      </c>
    </row>
    <row r="4031" spans="1:3" ht="47.25">
      <c r="A4031" s="130" t="s">
        <v>332</v>
      </c>
      <c r="B4031" s="130"/>
      <c r="C4031" s="130">
        <v>4</v>
      </c>
    </row>
    <row r="4032" spans="1:3" ht="15.75">
      <c r="A4032" s="132" t="s">
        <v>333</v>
      </c>
      <c r="B4032" s="498"/>
      <c r="C4032" s="498">
        <v>3</v>
      </c>
    </row>
    <row r="4033" spans="1:3" ht="15.75">
      <c r="A4033" s="133" t="s">
        <v>334</v>
      </c>
      <c r="B4033" s="498"/>
      <c r="C4033" s="498"/>
    </row>
    <row r="4034" spans="1:3" ht="15.75">
      <c r="A4034" s="130" t="s">
        <v>335</v>
      </c>
      <c r="B4034" s="130"/>
      <c r="C4034" s="130"/>
    </row>
    <row r="4035" spans="1:3" ht="31.5">
      <c r="A4035" s="130" t="s">
        <v>336</v>
      </c>
      <c r="B4035" s="130"/>
      <c r="C4035" s="130"/>
    </row>
    <row r="4036" spans="1:3" ht="31.5">
      <c r="A4036" s="86" t="s">
        <v>939</v>
      </c>
      <c r="B4036" s="130"/>
      <c r="C4036" s="130"/>
    </row>
    <row r="4037" spans="1:3" ht="31.5">
      <c r="A4037" s="130" t="s">
        <v>326</v>
      </c>
      <c r="B4037" s="130"/>
      <c r="C4037" s="130"/>
    </row>
    <row r="4038" spans="1:3" ht="15.75">
      <c r="A4038" s="129" t="s">
        <v>327</v>
      </c>
      <c r="B4038" s="130" t="s">
        <v>328</v>
      </c>
      <c r="C4038" s="130">
        <v>357.15</v>
      </c>
    </row>
    <row r="4039" spans="1:3" ht="15.75">
      <c r="A4039" s="129" t="s">
        <v>329</v>
      </c>
      <c r="B4039" s="130" t="s">
        <v>328</v>
      </c>
      <c r="C4039" s="130">
        <v>357.15</v>
      </c>
    </row>
    <row r="4040" spans="1:3" ht="15.75">
      <c r="A4040" s="129" t="s">
        <v>330</v>
      </c>
      <c r="B4040" s="130" t="s">
        <v>328</v>
      </c>
      <c r="C4040" s="130">
        <v>357.15</v>
      </c>
    </row>
    <row r="4041" spans="1:3" ht="15.75">
      <c r="A4041" s="129" t="s">
        <v>331</v>
      </c>
      <c r="B4041" s="130" t="s">
        <v>328</v>
      </c>
      <c r="C4041" s="130">
        <v>357.15</v>
      </c>
    </row>
    <row r="4042" spans="1:3" ht="47.25">
      <c r="A4042" s="130" t="s">
        <v>332</v>
      </c>
      <c r="B4042" s="130"/>
      <c r="C4042" s="130">
        <v>6</v>
      </c>
    </row>
    <row r="4043" spans="1:3" ht="15.75">
      <c r="A4043" s="132" t="s">
        <v>333</v>
      </c>
      <c r="B4043" s="498"/>
      <c r="C4043" s="498">
        <v>5</v>
      </c>
    </row>
    <row r="4044" spans="1:3" ht="15.75">
      <c r="A4044" s="133" t="s">
        <v>334</v>
      </c>
      <c r="B4044" s="498"/>
      <c r="C4044" s="498"/>
    </row>
    <row r="4045" spans="1:3" ht="15.75">
      <c r="A4045" s="130" t="s">
        <v>335</v>
      </c>
      <c r="B4045" s="130"/>
      <c r="C4045" s="130"/>
    </row>
    <row r="4046" spans="1:3" ht="31.5">
      <c r="A4046" s="130" t="s">
        <v>336</v>
      </c>
      <c r="B4046" s="130"/>
      <c r="C4046" s="130"/>
    </row>
    <row r="4047" spans="1:3" ht="31.5">
      <c r="A4047" s="86" t="s">
        <v>940</v>
      </c>
      <c r="B4047" s="76"/>
      <c r="C4047" s="76"/>
    </row>
    <row r="4048" spans="1:3" ht="31.5">
      <c r="A4048" s="76" t="s">
        <v>326</v>
      </c>
      <c r="B4048" s="76"/>
      <c r="C4048" s="76"/>
    </row>
    <row r="4049" spans="1:3" ht="15.75">
      <c r="A4049" s="74" t="s">
        <v>327</v>
      </c>
      <c r="B4049" s="76" t="s">
        <v>340</v>
      </c>
      <c r="C4049" s="130">
        <v>511.81</v>
      </c>
    </row>
    <row r="4050" spans="1:3" ht="15.75">
      <c r="A4050" s="74" t="s">
        <v>329</v>
      </c>
      <c r="B4050" s="76" t="s">
        <v>340</v>
      </c>
      <c r="C4050" s="130">
        <v>511.81</v>
      </c>
    </row>
    <row r="4051" spans="1:3" ht="15.75">
      <c r="A4051" s="74" t="s">
        <v>330</v>
      </c>
      <c r="B4051" s="76" t="s">
        <v>340</v>
      </c>
      <c r="C4051" s="130">
        <v>511.81</v>
      </c>
    </row>
    <row r="4052" spans="1:3" ht="15.75">
      <c r="A4052" s="74" t="s">
        <v>331</v>
      </c>
      <c r="B4052" s="76" t="s">
        <v>340</v>
      </c>
      <c r="C4052" s="76">
        <v>511.81</v>
      </c>
    </row>
    <row r="4053" spans="1:3" ht="47.25">
      <c r="A4053" s="76" t="s">
        <v>332</v>
      </c>
      <c r="B4053" s="76"/>
      <c r="C4053" s="76">
        <v>1</v>
      </c>
    </row>
    <row r="4054" spans="1:3" ht="15.75">
      <c r="A4054" s="79" t="s">
        <v>333</v>
      </c>
      <c r="B4054" s="498"/>
      <c r="C4054" s="498">
        <v>1</v>
      </c>
    </row>
    <row r="4055" spans="1:3" ht="15.75">
      <c r="A4055" s="78" t="s">
        <v>334</v>
      </c>
      <c r="B4055" s="498"/>
      <c r="C4055" s="498"/>
    </row>
    <row r="4056" spans="1:3" ht="15.75">
      <c r="A4056" s="76" t="s">
        <v>335</v>
      </c>
      <c r="B4056" s="76"/>
      <c r="C4056" s="76"/>
    </row>
    <row r="4057" spans="1:3" ht="31.5">
      <c r="A4057" s="76" t="s">
        <v>336</v>
      </c>
      <c r="B4057" s="76"/>
      <c r="C4057" s="76"/>
    </row>
    <row r="4058" spans="1:3" ht="31.5">
      <c r="A4058" s="86" t="s">
        <v>941</v>
      </c>
      <c r="B4058" s="130"/>
      <c r="C4058" s="130"/>
    </row>
    <row r="4059" spans="1:3" ht="31.5">
      <c r="A4059" s="130" t="s">
        <v>326</v>
      </c>
      <c r="B4059" s="130"/>
      <c r="C4059" s="130"/>
    </row>
    <row r="4060" spans="1:3" ht="15.75">
      <c r="A4060" s="129" t="s">
        <v>327</v>
      </c>
      <c r="B4060" s="130" t="s">
        <v>340</v>
      </c>
      <c r="C4060" s="84">
        <v>999</v>
      </c>
    </row>
    <row r="4061" spans="1:3" ht="15.75">
      <c r="A4061" s="129" t="s">
        <v>329</v>
      </c>
      <c r="B4061" s="130" t="s">
        <v>340</v>
      </c>
      <c r="C4061" s="84">
        <v>999</v>
      </c>
    </row>
    <row r="4062" spans="1:3" ht="15.75">
      <c r="A4062" s="129" t="s">
        <v>330</v>
      </c>
      <c r="B4062" s="130" t="s">
        <v>340</v>
      </c>
      <c r="C4062" s="84">
        <v>999</v>
      </c>
    </row>
    <row r="4063" spans="1:3" ht="15.75">
      <c r="A4063" s="129" t="s">
        <v>331</v>
      </c>
      <c r="B4063" s="130" t="s">
        <v>340</v>
      </c>
      <c r="C4063" s="84">
        <v>999</v>
      </c>
    </row>
    <row r="4064" spans="1:3" ht="47.25">
      <c r="A4064" s="130" t="s">
        <v>332</v>
      </c>
      <c r="B4064" s="130"/>
      <c r="C4064" s="130">
        <v>1</v>
      </c>
    </row>
    <row r="4065" spans="1:3" ht="15.75">
      <c r="A4065" s="132" t="s">
        <v>333</v>
      </c>
      <c r="B4065" s="498"/>
      <c r="C4065" s="498">
        <v>1</v>
      </c>
    </row>
    <row r="4066" spans="1:3" ht="15.75">
      <c r="A4066" s="133" t="s">
        <v>334</v>
      </c>
      <c r="B4066" s="498"/>
      <c r="C4066" s="498"/>
    </row>
    <row r="4067" spans="1:3" ht="15.75">
      <c r="A4067" s="130" t="s">
        <v>335</v>
      </c>
      <c r="B4067" s="130"/>
      <c r="C4067" s="130"/>
    </row>
    <row r="4068" spans="1:3" ht="31.5">
      <c r="A4068" s="130" t="s">
        <v>336</v>
      </c>
      <c r="B4068" s="130"/>
      <c r="C4068" s="130"/>
    </row>
    <row r="4069" spans="1:3" ht="63">
      <c r="A4069" s="87" t="s">
        <v>942</v>
      </c>
      <c r="B4069" s="80"/>
      <c r="C4069" s="80"/>
    </row>
    <row r="4070" spans="1:3" ht="31.5">
      <c r="A4070" s="76" t="s">
        <v>326</v>
      </c>
      <c r="B4070" s="76"/>
      <c r="C4070" s="76"/>
    </row>
    <row r="4071" spans="1:3" ht="15.75">
      <c r="A4071" s="74" t="s">
        <v>327</v>
      </c>
      <c r="B4071" s="76" t="s">
        <v>367</v>
      </c>
      <c r="C4071" s="130">
        <v>38.8</v>
      </c>
    </row>
    <row r="4072" spans="1:3" ht="15.75">
      <c r="A4072" s="74" t="s">
        <v>329</v>
      </c>
      <c r="B4072" s="76" t="s">
        <v>367</v>
      </c>
      <c r="C4072" s="130">
        <v>38.8</v>
      </c>
    </row>
    <row r="4073" spans="1:3" ht="15.75">
      <c r="A4073" s="74" t="s">
        <v>330</v>
      </c>
      <c r="B4073" s="76" t="s">
        <v>367</v>
      </c>
      <c r="C4073" s="130">
        <v>38.8</v>
      </c>
    </row>
    <row r="4074" spans="1:3" ht="15.75">
      <c r="A4074" s="74" t="s">
        <v>331</v>
      </c>
      <c r="B4074" s="76" t="s">
        <v>367</v>
      </c>
      <c r="C4074" s="76">
        <v>38.8</v>
      </c>
    </row>
    <row r="4075" spans="1:3" ht="47.25">
      <c r="A4075" s="76" t="s">
        <v>332</v>
      </c>
      <c r="B4075" s="76"/>
      <c r="C4075" s="76">
        <v>3</v>
      </c>
    </row>
    <row r="4076" spans="1:3" ht="15.75">
      <c r="A4076" s="79" t="s">
        <v>333</v>
      </c>
      <c r="B4076" s="498"/>
      <c r="C4076" s="498">
        <v>3</v>
      </c>
    </row>
    <row r="4077" spans="1:3" ht="15.75">
      <c r="A4077" s="78" t="s">
        <v>334</v>
      </c>
      <c r="B4077" s="498"/>
      <c r="C4077" s="498"/>
    </row>
    <row r="4078" spans="1:3" ht="15.75">
      <c r="A4078" s="76" t="s">
        <v>335</v>
      </c>
      <c r="B4078" s="76"/>
      <c r="C4078" s="76"/>
    </row>
    <row r="4079" spans="1:3" ht="31.5">
      <c r="A4079" s="76" t="s">
        <v>336</v>
      </c>
      <c r="B4079" s="76"/>
      <c r="C4079" s="76"/>
    </row>
    <row r="4080" spans="1:3" ht="31.5">
      <c r="A4080" s="87" t="s">
        <v>943</v>
      </c>
      <c r="B4080" s="131"/>
      <c r="C4080" s="131"/>
    </row>
    <row r="4081" spans="1:3" ht="31.5">
      <c r="A4081" s="130" t="s">
        <v>326</v>
      </c>
      <c r="B4081" s="130"/>
      <c r="C4081" s="130"/>
    </row>
    <row r="4082" spans="1:3" ht="15.75">
      <c r="A4082" s="129" t="s">
        <v>327</v>
      </c>
      <c r="B4082" s="130" t="s">
        <v>844</v>
      </c>
      <c r="C4082" s="130">
        <v>2.85</v>
      </c>
    </row>
    <row r="4083" spans="1:3" ht="15.75">
      <c r="A4083" s="129" t="s">
        <v>329</v>
      </c>
      <c r="B4083" s="130" t="s">
        <v>844</v>
      </c>
      <c r="C4083" s="130">
        <v>2.85</v>
      </c>
    </row>
    <row r="4084" spans="1:3" ht="15.75">
      <c r="A4084" s="129" t="s">
        <v>330</v>
      </c>
      <c r="B4084" s="130" t="s">
        <v>844</v>
      </c>
      <c r="C4084" s="130">
        <v>2.85</v>
      </c>
    </row>
    <row r="4085" spans="1:3" ht="15.75">
      <c r="A4085" s="129" t="s">
        <v>331</v>
      </c>
      <c r="B4085" s="130" t="s">
        <v>844</v>
      </c>
      <c r="C4085" s="130">
        <v>2.85</v>
      </c>
    </row>
    <row r="4086" spans="1:3" ht="47.25">
      <c r="A4086" s="130" t="s">
        <v>332</v>
      </c>
      <c r="B4086" s="130"/>
      <c r="C4086" s="130">
        <v>1</v>
      </c>
    </row>
    <row r="4087" spans="1:3" ht="15.75">
      <c r="A4087" s="132" t="s">
        <v>333</v>
      </c>
      <c r="B4087" s="498"/>
      <c r="C4087" s="498">
        <v>1</v>
      </c>
    </row>
    <row r="4088" spans="1:3" ht="15.75">
      <c r="A4088" s="133" t="s">
        <v>334</v>
      </c>
      <c r="B4088" s="498"/>
      <c r="C4088" s="498"/>
    </row>
    <row r="4089" spans="1:3" ht="15.75">
      <c r="A4089" s="130" t="s">
        <v>335</v>
      </c>
      <c r="B4089" s="130"/>
      <c r="C4089" s="130"/>
    </row>
    <row r="4090" spans="1:3" ht="31.5">
      <c r="A4090" s="130" t="s">
        <v>336</v>
      </c>
      <c r="B4090" s="130"/>
      <c r="C4090" s="130"/>
    </row>
    <row r="4091" spans="1:3" ht="31.5">
      <c r="A4091" s="87" t="s">
        <v>944</v>
      </c>
      <c r="B4091" s="131"/>
      <c r="C4091" s="131"/>
    </row>
    <row r="4092" spans="1:3" ht="31.5">
      <c r="A4092" s="130" t="s">
        <v>326</v>
      </c>
      <c r="B4092" s="130"/>
      <c r="C4092" s="130"/>
    </row>
    <row r="4093" spans="1:3" ht="15.75">
      <c r="A4093" s="129" t="s">
        <v>327</v>
      </c>
      <c r="B4093" s="130" t="s">
        <v>844</v>
      </c>
      <c r="C4093" s="130">
        <v>1.81</v>
      </c>
    </row>
    <row r="4094" spans="1:3" ht="15.75">
      <c r="A4094" s="129" t="s">
        <v>329</v>
      </c>
      <c r="B4094" s="130" t="s">
        <v>844</v>
      </c>
      <c r="C4094" s="130">
        <v>1.81</v>
      </c>
    </row>
    <row r="4095" spans="1:3" ht="15.75">
      <c r="A4095" s="129" t="s">
        <v>330</v>
      </c>
      <c r="B4095" s="130" t="s">
        <v>844</v>
      </c>
      <c r="C4095" s="130">
        <v>1.81</v>
      </c>
    </row>
    <row r="4096" spans="1:3" ht="15.75">
      <c r="A4096" s="129" t="s">
        <v>331</v>
      </c>
      <c r="B4096" s="130" t="s">
        <v>844</v>
      </c>
      <c r="C4096" s="130">
        <v>1.81</v>
      </c>
    </row>
    <row r="4097" spans="1:3" ht="47.25">
      <c r="A4097" s="130" t="s">
        <v>332</v>
      </c>
      <c r="B4097" s="130"/>
      <c r="C4097" s="130">
        <v>1</v>
      </c>
    </row>
    <row r="4098" spans="1:3" ht="15.75">
      <c r="A4098" s="132" t="s">
        <v>333</v>
      </c>
      <c r="B4098" s="498"/>
      <c r="C4098" s="499">
        <v>1</v>
      </c>
    </row>
    <row r="4099" spans="1:3" ht="15.75">
      <c r="A4099" s="133" t="s">
        <v>334</v>
      </c>
      <c r="B4099" s="498"/>
      <c r="C4099" s="500"/>
    </row>
    <row r="4100" spans="1:3" ht="15.75">
      <c r="A4100" s="130" t="s">
        <v>335</v>
      </c>
      <c r="B4100" s="130"/>
      <c r="C4100" s="130"/>
    </row>
    <row r="4101" spans="1:3" ht="31.5">
      <c r="A4101" s="130" t="s">
        <v>336</v>
      </c>
      <c r="B4101" s="130"/>
      <c r="C4101" s="130"/>
    </row>
    <row r="4102" spans="1:3" ht="31.5">
      <c r="A4102" s="86" t="s">
        <v>945</v>
      </c>
      <c r="B4102" s="76"/>
      <c r="C4102" s="76"/>
    </row>
    <row r="4103" spans="1:3" ht="31.5">
      <c r="A4103" s="76" t="s">
        <v>326</v>
      </c>
      <c r="B4103" s="76"/>
      <c r="C4103" s="76"/>
    </row>
    <row r="4104" spans="1:3" ht="15.75">
      <c r="A4104" s="74" t="s">
        <v>327</v>
      </c>
      <c r="B4104" s="76" t="s">
        <v>369</v>
      </c>
      <c r="C4104" s="130">
        <v>475.35</v>
      </c>
    </row>
    <row r="4105" spans="1:3" ht="15.75">
      <c r="A4105" s="74" t="s">
        <v>329</v>
      </c>
      <c r="B4105" s="76" t="s">
        <v>369</v>
      </c>
      <c r="C4105" s="130">
        <v>475.35</v>
      </c>
    </row>
    <row r="4106" spans="1:3" ht="15.75">
      <c r="A4106" s="74" t="s">
        <v>330</v>
      </c>
      <c r="B4106" s="76" t="s">
        <v>369</v>
      </c>
      <c r="C4106" s="130">
        <v>475.35</v>
      </c>
    </row>
    <row r="4107" spans="1:3" ht="15.75">
      <c r="A4107" s="74" t="s">
        <v>331</v>
      </c>
      <c r="B4107" s="76" t="s">
        <v>369</v>
      </c>
      <c r="C4107" s="76">
        <v>475.35</v>
      </c>
    </row>
    <row r="4108" spans="1:3" ht="47.25">
      <c r="A4108" s="76" t="s">
        <v>332</v>
      </c>
      <c r="B4108" s="76"/>
      <c r="C4108" s="76">
        <v>154</v>
      </c>
    </row>
    <row r="4109" spans="1:3" ht="15.75">
      <c r="A4109" s="79" t="s">
        <v>333</v>
      </c>
      <c r="B4109" s="498"/>
      <c r="C4109" s="498">
        <v>153</v>
      </c>
    </row>
    <row r="4110" spans="1:3" ht="15.75">
      <c r="A4110" s="78" t="s">
        <v>334</v>
      </c>
      <c r="B4110" s="498"/>
      <c r="C4110" s="498"/>
    </row>
    <row r="4111" spans="1:3" ht="15.75">
      <c r="A4111" s="76" t="s">
        <v>335</v>
      </c>
      <c r="B4111" s="76"/>
      <c r="C4111" s="76"/>
    </row>
    <row r="4112" spans="1:3" ht="31.5">
      <c r="A4112" s="76" t="s">
        <v>336</v>
      </c>
      <c r="B4112" s="76"/>
      <c r="C4112" s="76"/>
    </row>
    <row r="4113" spans="1:3" ht="15.75">
      <c r="A4113" s="86" t="s">
        <v>946</v>
      </c>
      <c r="B4113" s="76"/>
      <c r="C4113" s="76"/>
    </row>
    <row r="4114" spans="1:3" ht="31.5">
      <c r="A4114" s="76" t="s">
        <v>326</v>
      </c>
      <c r="B4114" s="76"/>
      <c r="C4114" s="76"/>
    </row>
    <row r="4115" spans="1:3" ht="15.75">
      <c r="A4115" s="74" t="s">
        <v>327</v>
      </c>
      <c r="B4115" s="76" t="s">
        <v>328</v>
      </c>
      <c r="C4115" s="76">
        <v>214.07</v>
      </c>
    </row>
    <row r="4116" spans="1:3" ht="15.75">
      <c r="A4116" s="74" t="s">
        <v>329</v>
      </c>
      <c r="B4116" s="76" t="s">
        <v>328</v>
      </c>
      <c r="C4116" s="76">
        <v>214.07</v>
      </c>
    </row>
    <row r="4117" spans="1:3" ht="15.75">
      <c r="A4117" s="74" t="s">
        <v>330</v>
      </c>
      <c r="B4117" s="76" t="s">
        <v>328</v>
      </c>
      <c r="C4117" s="76">
        <v>214.07</v>
      </c>
    </row>
    <row r="4118" spans="1:3" ht="15.75">
      <c r="A4118" s="74" t="s">
        <v>331</v>
      </c>
      <c r="B4118" s="76" t="s">
        <v>328</v>
      </c>
      <c r="C4118" s="76">
        <v>214.07</v>
      </c>
    </row>
    <row r="4119" spans="1:3" ht="47.25">
      <c r="A4119" s="76" t="s">
        <v>332</v>
      </c>
      <c r="B4119" s="76"/>
      <c r="C4119" s="76">
        <v>1</v>
      </c>
    </row>
    <row r="4120" spans="1:3" ht="15.75">
      <c r="A4120" s="79" t="s">
        <v>333</v>
      </c>
      <c r="B4120" s="498"/>
      <c r="C4120" s="498">
        <v>1</v>
      </c>
    </row>
    <row r="4121" spans="1:3" ht="15.75">
      <c r="A4121" s="78" t="s">
        <v>334</v>
      </c>
      <c r="B4121" s="498"/>
      <c r="C4121" s="498"/>
    </row>
    <row r="4122" spans="1:3" ht="15.75">
      <c r="A4122" s="76" t="s">
        <v>335</v>
      </c>
      <c r="B4122" s="76"/>
      <c r="C4122" s="76"/>
    </row>
    <row r="4123" spans="1:3" ht="31.5">
      <c r="A4123" s="76" t="s">
        <v>336</v>
      </c>
      <c r="B4123" s="76"/>
      <c r="C4123" s="76"/>
    </row>
    <row r="4124" spans="1:3" ht="15.75">
      <c r="A4124" s="86" t="s">
        <v>947</v>
      </c>
      <c r="B4124" s="76"/>
      <c r="C4124" s="76"/>
    </row>
    <row r="4125" spans="1:3" ht="31.5">
      <c r="A4125" s="76" t="s">
        <v>326</v>
      </c>
      <c r="B4125" s="76"/>
      <c r="C4125" s="76"/>
    </row>
    <row r="4126" spans="1:3" ht="15.75">
      <c r="A4126" s="74" t="s">
        <v>327</v>
      </c>
      <c r="B4126" s="76" t="s">
        <v>328</v>
      </c>
      <c r="C4126" s="76">
        <v>223.77</v>
      </c>
    </row>
    <row r="4127" spans="1:3" ht="15.75">
      <c r="A4127" s="74" t="s">
        <v>329</v>
      </c>
      <c r="B4127" s="76" t="s">
        <v>328</v>
      </c>
      <c r="C4127" s="76">
        <v>223.77</v>
      </c>
    </row>
    <row r="4128" spans="1:3" ht="15.75">
      <c r="A4128" s="74" t="s">
        <v>330</v>
      </c>
      <c r="B4128" s="76" t="s">
        <v>328</v>
      </c>
      <c r="C4128" s="76">
        <v>223.77</v>
      </c>
    </row>
    <row r="4129" spans="1:3" ht="15.75">
      <c r="A4129" s="74" t="s">
        <v>331</v>
      </c>
      <c r="B4129" s="76" t="s">
        <v>328</v>
      </c>
      <c r="C4129" s="76">
        <v>223.77</v>
      </c>
    </row>
    <row r="4130" spans="1:3" ht="47.25">
      <c r="A4130" s="76" t="s">
        <v>332</v>
      </c>
      <c r="B4130" s="76"/>
      <c r="C4130" s="76">
        <v>7</v>
      </c>
    </row>
    <row r="4131" spans="1:3" ht="15.75">
      <c r="A4131" s="79" t="s">
        <v>333</v>
      </c>
      <c r="B4131" s="498"/>
      <c r="C4131" s="498">
        <v>7</v>
      </c>
    </row>
    <row r="4132" spans="1:3" ht="15.75">
      <c r="A4132" s="78" t="s">
        <v>334</v>
      </c>
      <c r="B4132" s="498"/>
      <c r="C4132" s="498"/>
    </row>
    <row r="4133" spans="1:3" ht="15.75">
      <c r="A4133" s="76" t="s">
        <v>335</v>
      </c>
      <c r="B4133" s="76"/>
      <c r="C4133" s="76"/>
    </row>
    <row r="4134" spans="1:3" ht="31.5">
      <c r="A4134" s="76" t="s">
        <v>336</v>
      </c>
      <c r="B4134" s="76"/>
      <c r="C4134" s="76"/>
    </row>
    <row r="4135" spans="1:3" ht="31.5">
      <c r="A4135" s="88" t="s">
        <v>948</v>
      </c>
      <c r="B4135" s="76"/>
      <c r="C4135" s="76"/>
    </row>
    <row r="4136" spans="1:3" ht="31.5">
      <c r="A4136" s="76" t="s">
        <v>326</v>
      </c>
      <c r="B4136" s="76"/>
      <c r="C4136" s="76"/>
    </row>
    <row r="4137" spans="1:3" ht="15.75">
      <c r="A4137" s="74" t="s">
        <v>327</v>
      </c>
      <c r="B4137" s="76" t="s">
        <v>328</v>
      </c>
      <c r="C4137" s="76">
        <v>175.48</v>
      </c>
    </row>
    <row r="4138" spans="1:3" ht="15.75">
      <c r="A4138" s="74" t="s">
        <v>329</v>
      </c>
      <c r="B4138" s="76" t="s">
        <v>328</v>
      </c>
      <c r="C4138" s="76">
        <v>175.48</v>
      </c>
    </row>
    <row r="4139" spans="1:3" ht="15.75">
      <c r="A4139" s="74" t="s">
        <v>330</v>
      </c>
      <c r="B4139" s="76" t="s">
        <v>328</v>
      </c>
      <c r="C4139" s="76">
        <v>175.48</v>
      </c>
    </row>
    <row r="4140" spans="1:3" ht="15.75">
      <c r="A4140" s="74" t="s">
        <v>331</v>
      </c>
      <c r="B4140" s="76" t="s">
        <v>328</v>
      </c>
      <c r="C4140" s="76">
        <v>175.48</v>
      </c>
    </row>
    <row r="4141" spans="1:3" ht="47.25">
      <c r="A4141" s="76" t="s">
        <v>332</v>
      </c>
      <c r="B4141" s="76"/>
      <c r="C4141" s="76">
        <v>3</v>
      </c>
    </row>
    <row r="4142" spans="1:3" ht="15.75">
      <c r="A4142" s="79" t="s">
        <v>333</v>
      </c>
      <c r="B4142" s="498"/>
      <c r="C4142" s="498">
        <v>3</v>
      </c>
    </row>
    <row r="4143" spans="1:3" ht="15.75">
      <c r="A4143" s="78" t="s">
        <v>334</v>
      </c>
      <c r="B4143" s="498"/>
      <c r="C4143" s="498"/>
    </row>
    <row r="4144" spans="1:3" ht="15.75">
      <c r="A4144" s="76" t="s">
        <v>335</v>
      </c>
      <c r="B4144" s="76"/>
      <c r="C4144" s="76"/>
    </row>
    <row r="4145" spans="1:3" ht="31.5">
      <c r="A4145" s="76" t="s">
        <v>336</v>
      </c>
      <c r="B4145" s="76"/>
      <c r="C4145" s="76"/>
    </row>
    <row r="4146" spans="1:3" ht="31.5">
      <c r="A4146" s="88" t="s">
        <v>949</v>
      </c>
      <c r="B4146" s="130"/>
      <c r="C4146" s="130"/>
    </row>
    <row r="4147" spans="1:3" ht="31.5">
      <c r="A4147" s="130" t="s">
        <v>326</v>
      </c>
      <c r="B4147" s="130"/>
      <c r="C4147" s="130"/>
    </row>
    <row r="4148" spans="1:3" ht="15.75">
      <c r="A4148" s="129" t="s">
        <v>327</v>
      </c>
      <c r="B4148" s="130" t="s">
        <v>340</v>
      </c>
      <c r="C4148" s="130">
        <v>517.99</v>
      </c>
    </row>
    <row r="4149" spans="1:3" ht="15.75">
      <c r="A4149" s="129" t="s">
        <v>329</v>
      </c>
      <c r="B4149" s="130" t="s">
        <v>340</v>
      </c>
      <c r="C4149" s="130">
        <v>517.99</v>
      </c>
    </row>
    <row r="4150" spans="1:3" ht="15.75">
      <c r="A4150" s="129" t="s">
        <v>330</v>
      </c>
      <c r="B4150" s="130" t="s">
        <v>340</v>
      </c>
      <c r="C4150" s="130">
        <v>517.99</v>
      </c>
    </row>
    <row r="4151" spans="1:3" ht="15.75">
      <c r="A4151" s="129" t="s">
        <v>331</v>
      </c>
      <c r="B4151" s="130" t="s">
        <v>340</v>
      </c>
      <c r="C4151" s="130">
        <v>517.99</v>
      </c>
    </row>
    <row r="4152" spans="1:3" ht="47.25">
      <c r="A4152" s="130" t="s">
        <v>332</v>
      </c>
      <c r="B4152" s="130"/>
      <c r="C4152" s="130">
        <v>1</v>
      </c>
    </row>
    <row r="4153" spans="1:3" ht="15.75">
      <c r="A4153" s="132" t="s">
        <v>333</v>
      </c>
      <c r="B4153" s="498"/>
      <c r="C4153" s="498">
        <v>1</v>
      </c>
    </row>
    <row r="4154" spans="1:3" ht="15.75">
      <c r="A4154" s="133" t="s">
        <v>334</v>
      </c>
      <c r="B4154" s="498"/>
      <c r="C4154" s="498"/>
    </row>
    <row r="4155" spans="1:3" ht="15.75">
      <c r="A4155" s="130" t="s">
        <v>335</v>
      </c>
      <c r="B4155" s="130"/>
      <c r="C4155" s="130"/>
    </row>
    <row r="4156" spans="1:3" ht="31.5">
      <c r="A4156" s="130" t="s">
        <v>336</v>
      </c>
      <c r="B4156" s="130"/>
      <c r="C4156" s="130"/>
    </row>
    <row r="4157" spans="1:3" ht="193.5" customHeight="1">
      <c r="A4157" s="88" t="s">
        <v>950</v>
      </c>
      <c r="B4157" s="76"/>
      <c r="C4157" s="76"/>
    </row>
    <row r="4158" spans="1:3" ht="31.5">
      <c r="A4158" s="76" t="s">
        <v>326</v>
      </c>
      <c r="B4158" s="76"/>
      <c r="C4158" s="76"/>
    </row>
    <row r="4159" spans="1:3" ht="15.75">
      <c r="A4159" s="74" t="s">
        <v>327</v>
      </c>
      <c r="B4159" s="76" t="s">
        <v>369</v>
      </c>
      <c r="C4159" s="130">
        <v>97.44</v>
      </c>
    </row>
    <row r="4160" spans="1:3" ht="15.75">
      <c r="A4160" s="74" t="s">
        <v>329</v>
      </c>
      <c r="B4160" s="76" t="s">
        <v>369</v>
      </c>
      <c r="C4160" s="130">
        <v>97.44</v>
      </c>
    </row>
    <row r="4161" spans="1:3" ht="15.75">
      <c r="A4161" s="74" t="s">
        <v>330</v>
      </c>
      <c r="B4161" s="76" t="s">
        <v>369</v>
      </c>
      <c r="C4161" s="130">
        <v>97.44</v>
      </c>
    </row>
    <row r="4162" spans="1:3" ht="15.75">
      <c r="A4162" s="74" t="s">
        <v>331</v>
      </c>
      <c r="B4162" s="76" t="s">
        <v>369</v>
      </c>
      <c r="C4162" s="76">
        <v>97.44</v>
      </c>
    </row>
    <row r="4163" spans="1:3" ht="47.25">
      <c r="A4163" s="76" t="s">
        <v>332</v>
      </c>
      <c r="B4163" s="76"/>
      <c r="C4163" s="76">
        <v>1</v>
      </c>
    </row>
    <row r="4164" spans="1:3" ht="15.75">
      <c r="A4164" s="79" t="s">
        <v>333</v>
      </c>
      <c r="B4164" s="498"/>
      <c r="C4164" s="498">
        <v>1</v>
      </c>
    </row>
    <row r="4165" spans="1:3" ht="15.75">
      <c r="A4165" s="78" t="s">
        <v>334</v>
      </c>
      <c r="B4165" s="498"/>
      <c r="C4165" s="498"/>
    </row>
    <row r="4166" spans="1:3" ht="15.75">
      <c r="A4166" s="76" t="s">
        <v>335</v>
      </c>
      <c r="B4166" s="76"/>
      <c r="C4166" s="76"/>
    </row>
    <row r="4167" spans="1:3" ht="31.5">
      <c r="A4167" s="76" t="s">
        <v>336</v>
      </c>
      <c r="B4167" s="76"/>
      <c r="C4167" s="76"/>
    </row>
    <row r="4168" spans="1:3" ht="47.25">
      <c r="A4168" s="88" t="s">
        <v>951</v>
      </c>
      <c r="B4168" s="130"/>
      <c r="C4168" s="130"/>
    </row>
    <row r="4169" spans="1:3" ht="31.5">
      <c r="A4169" s="130" t="s">
        <v>326</v>
      </c>
      <c r="B4169" s="130"/>
      <c r="C4169" s="130"/>
    </row>
    <row r="4170" spans="1:3" ht="15.75">
      <c r="A4170" s="129" t="s">
        <v>327</v>
      </c>
      <c r="B4170" s="130" t="s">
        <v>340</v>
      </c>
      <c r="C4170" s="130">
        <v>329.77</v>
      </c>
    </row>
    <row r="4171" spans="1:3" ht="15.75">
      <c r="A4171" s="129" t="s">
        <v>329</v>
      </c>
      <c r="B4171" s="130" t="s">
        <v>340</v>
      </c>
      <c r="C4171" s="130">
        <v>329.77</v>
      </c>
    </row>
    <row r="4172" spans="1:3" ht="15.75">
      <c r="A4172" s="129" t="s">
        <v>330</v>
      </c>
      <c r="B4172" s="130" t="s">
        <v>340</v>
      </c>
      <c r="C4172" s="130">
        <v>329.77</v>
      </c>
    </row>
    <row r="4173" spans="1:3" ht="15.75">
      <c r="A4173" s="129" t="s">
        <v>331</v>
      </c>
      <c r="B4173" s="130" t="s">
        <v>340</v>
      </c>
      <c r="C4173" s="130">
        <v>329.77</v>
      </c>
    </row>
    <row r="4174" spans="1:3" ht="47.25">
      <c r="A4174" s="130" t="s">
        <v>332</v>
      </c>
      <c r="B4174" s="130"/>
      <c r="C4174" s="130">
        <v>5</v>
      </c>
    </row>
    <row r="4175" spans="1:3" ht="15.75">
      <c r="A4175" s="132" t="s">
        <v>333</v>
      </c>
      <c r="B4175" s="498"/>
      <c r="C4175" s="498">
        <v>5</v>
      </c>
    </row>
    <row r="4176" spans="1:3" ht="15.75">
      <c r="A4176" s="133" t="s">
        <v>334</v>
      </c>
      <c r="B4176" s="498"/>
      <c r="C4176" s="498"/>
    </row>
    <row r="4177" spans="1:3" ht="15.75">
      <c r="A4177" s="130" t="s">
        <v>335</v>
      </c>
      <c r="B4177" s="130"/>
      <c r="C4177" s="130"/>
    </row>
    <row r="4178" spans="1:3" ht="31.5">
      <c r="A4178" s="130" t="s">
        <v>336</v>
      </c>
      <c r="B4178" s="130"/>
      <c r="C4178" s="130"/>
    </row>
    <row r="4179" spans="1:3" ht="110.25">
      <c r="A4179" s="86" t="s">
        <v>952</v>
      </c>
      <c r="B4179" s="76"/>
      <c r="C4179" s="76"/>
    </row>
    <row r="4180" spans="1:3" ht="31.5">
      <c r="A4180" s="76" t="s">
        <v>326</v>
      </c>
      <c r="B4180" s="76"/>
      <c r="C4180" s="76"/>
    </row>
    <row r="4181" spans="1:3" ht="15.75">
      <c r="A4181" s="74" t="s">
        <v>327</v>
      </c>
      <c r="B4181" s="76" t="s">
        <v>367</v>
      </c>
      <c r="C4181" s="130">
        <v>21.66</v>
      </c>
    </row>
    <row r="4182" spans="1:3" ht="15.75">
      <c r="A4182" s="74" t="s">
        <v>329</v>
      </c>
      <c r="B4182" s="76" t="s">
        <v>367</v>
      </c>
      <c r="C4182" s="130">
        <v>21.66</v>
      </c>
    </row>
    <row r="4183" spans="1:3" ht="15.75">
      <c r="A4183" s="74" t="s">
        <v>330</v>
      </c>
      <c r="B4183" s="76" t="s">
        <v>367</v>
      </c>
      <c r="C4183" s="130">
        <v>21.66</v>
      </c>
    </row>
    <row r="4184" spans="1:3" ht="15.75">
      <c r="A4184" s="74" t="s">
        <v>331</v>
      </c>
      <c r="B4184" s="76" t="s">
        <v>367</v>
      </c>
      <c r="C4184" s="76">
        <v>21.66</v>
      </c>
    </row>
    <row r="4185" spans="1:3" ht="47.25">
      <c r="A4185" s="76" t="s">
        <v>332</v>
      </c>
      <c r="B4185" s="76"/>
      <c r="C4185" s="76">
        <v>3</v>
      </c>
    </row>
    <row r="4186" spans="1:3" ht="15.75">
      <c r="A4186" s="79" t="s">
        <v>333</v>
      </c>
      <c r="B4186" s="498"/>
      <c r="C4186" s="499">
        <v>3</v>
      </c>
    </row>
    <row r="4187" spans="1:3" ht="15.75">
      <c r="A4187" s="78" t="s">
        <v>334</v>
      </c>
      <c r="B4187" s="498"/>
      <c r="C4187" s="500"/>
    </row>
    <row r="4188" spans="1:3" ht="15.75">
      <c r="A4188" s="76" t="s">
        <v>335</v>
      </c>
      <c r="B4188" s="76"/>
      <c r="C4188" s="76"/>
    </row>
    <row r="4189" spans="1:3" ht="31.5">
      <c r="A4189" s="76" t="s">
        <v>336</v>
      </c>
      <c r="B4189" s="76"/>
      <c r="C4189" s="76"/>
    </row>
    <row r="4190" spans="1:3" ht="47.25">
      <c r="A4190" s="86" t="s">
        <v>953</v>
      </c>
      <c r="B4190" s="130"/>
      <c r="C4190" s="130"/>
    </row>
    <row r="4191" spans="1:3" ht="31.5">
      <c r="A4191" s="130" t="s">
        <v>326</v>
      </c>
      <c r="B4191" s="130"/>
      <c r="C4191" s="130"/>
    </row>
    <row r="4192" spans="1:3" ht="31.5">
      <c r="A4192" s="129" t="s">
        <v>327</v>
      </c>
      <c r="B4192" s="130" t="s">
        <v>845</v>
      </c>
      <c r="C4192" s="130">
        <v>230.79</v>
      </c>
    </row>
    <row r="4193" spans="1:3" ht="31.5">
      <c r="A4193" s="129" t="s">
        <v>329</v>
      </c>
      <c r="B4193" s="130" t="s">
        <v>845</v>
      </c>
      <c r="C4193" s="130">
        <v>230.79</v>
      </c>
    </row>
    <row r="4194" spans="1:3" ht="31.5">
      <c r="A4194" s="129" t="s">
        <v>330</v>
      </c>
      <c r="B4194" s="130" t="s">
        <v>845</v>
      </c>
      <c r="C4194" s="130">
        <v>230.79</v>
      </c>
    </row>
    <row r="4195" spans="1:3" ht="31.5">
      <c r="A4195" s="129" t="s">
        <v>331</v>
      </c>
      <c r="B4195" s="130" t="s">
        <v>845</v>
      </c>
      <c r="C4195" s="130">
        <v>230.79</v>
      </c>
    </row>
    <row r="4196" spans="1:3" ht="47.25">
      <c r="A4196" s="130" t="s">
        <v>332</v>
      </c>
      <c r="B4196" s="130"/>
      <c r="C4196" s="130">
        <v>2</v>
      </c>
    </row>
    <row r="4197" spans="1:3" ht="15.75">
      <c r="A4197" s="132" t="s">
        <v>333</v>
      </c>
      <c r="B4197" s="498"/>
      <c r="C4197" s="498">
        <v>1</v>
      </c>
    </row>
    <row r="4198" spans="1:3" ht="15.75">
      <c r="A4198" s="133" t="s">
        <v>334</v>
      </c>
      <c r="B4198" s="498"/>
      <c r="C4198" s="498"/>
    </row>
    <row r="4199" spans="1:3" ht="15.75">
      <c r="A4199" s="130" t="s">
        <v>335</v>
      </c>
      <c r="B4199" s="130"/>
      <c r="C4199" s="130"/>
    </row>
    <row r="4200" spans="1:3" ht="31.5">
      <c r="A4200" s="130" t="s">
        <v>336</v>
      </c>
      <c r="B4200" s="130"/>
      <c r="C4200" s="130"/>
    </row>
    <row r="4201" spans="1:3" ht="31.5">
      <c r="A4201" s="86" t="s">
        <v>954</v>
      </c>
      <c r="B4201" s="130"/>
      <c r="C4201" s="130"/>
    </row>
    <row r="4202" spans="1:3" ht="31.5">
      <c r="A4202" s="130" t="s">
        <v>326</v>
      </c>
      <c r="B4202" s="130"/>
      <c r="C4202" s="130"/>
    </row>
    <row r="4203" spans="1:3" ht="31.5">
      <c r="A4203" s="129" t="s">
        <v>327</v>
      </c>
      <c r="B4203" s="130" t="s">
        <v>845</v>
      </c>
      <c r="C4203" s="130">
        <v>36.25</v>
      </c>
    </row>
    <row r="4204" spans="1:3" ht="31.5">
      <c r="A4204" s="129" t="s">
        <v>329</v>
      </c>
      <c r="B4204" s="130" t="s">
        <v>845</v>
      </c>
      <c r="C4204" s="130">
        <v>36.25</v>
      </c>
    </row>
    <row r="4205" spans="1:3" ht="31.5">
      <c r="A4205" s="129" t="s">
        <v>330</v>
      </c>
      <c r="B4205" s="130" t="s">
        <v>845</v>
      </c>
      <c r="C4205" s="130">
        <v>36.25</v>
      </c>
    </row>
    <row r="4206" spans="1:3" ht="31.5">
      <c r="A4206" s="129" t="s">
        <v>331</v>
      </c>
      <c r="B4206" s="130" t="s">
        <v>845</v>
      </c>
      <c r="C4206" s="130">
        <v>36.25</v>
      </c>
    </row>
    <row r="4207" spans="1:3" ht="47.25">
      <c r="A4207" s="130" t="s">
        <v>332</v>
      </c>
      <c r="B4207" s="130"/>
      <c r="C4207" s="130">
        <v>17</v>
      </c>
    </row>
    <row r="4208" spans="1:3" ht="15.75">
      <c r="A4208" s="132" t="s">
        <v>333</v>
      </c>
      <c r="B4208" s="498"/>
      <c r="C4208" s="498">
        <v>17</v>
      </c>
    </row>
    <row r="4209" spans="1:3" ht="15.75">
      <c r="A4209" s="133" t="s">
        <v>334</v>
      </c>
      <c r="B4209" s="498"/>
      <c r="C4209" s="498"/>
    </row>
    <row r="4210" spans="1:3" ht="15.75">
      <c r="A4210" s="130" t="s">
        <v>335</v>
      </c>
      <c r="B4210" s="130"/>
      <c r="C4210" s="130"/>
    </row>
    <row r="4211" spans="1:3" ht="31.5">
      <c r="A4211" s="130" t="s">
        <v>336</v>
      </c>
      <c r="B4211" s="130"/>
      <c r="C4211" s="130"/>
    </row>
    <row r="4212" spans="1:3" ht="31.5">
      <c r="A4212" s="86" t="s">
        <v>955</v>
      </c>
      <c r="B4212" s="130"/>
      <c r="C4212" s="130"/>
    </row>
    <row r="4213" spans="1:3" ht="31.5">
      <c r="A4213" s="130" t="s">
        <v>326</v>
      </c>
      <c r="B4213" s="130"/>
      <c r="C4213" s="130"/>
    </row>
    <row r="4214" spans="1:3" ht="31.5">
      <c r="A4214" s="129" t="s">
        <v>327</v>
      </c>
      <c r="B4214" s="130" t="s">
        <v>845</v>
      </c>
      <c r="C4214" s="130">
        <v>71.44</v>
      </c>
    </row>
    <row r="4215" spans="1:3" ht="31.5">
      <c r="A4215" s="129" t="s">
        <v>329</v>
      </c>
      <c r="B4215" s="130" t="s">
        <v>845</v>
      </c>
      <c r="C4215" s="130">
        <v>71.44</v>
      </c>
    </row>
    <row r="4216" spans="1:3" ht="31.5">
      <c r="A4216" s="129" t="s">
        <v>330</v>
      </c>
      <c r="B4216" s="130" t="s">
        <v>845</v>
      </c>
      <c r="C4216" s="130">
        <v>71.44</v>
      </c>
    </row>
    <row r="4217" spans="1:3" ht="31.5">
      <c r="A4217" s="129" t="s">
        <v>331</v>
      </c>
      <c r="B4217" s="130" t="s">
        <v>845</v>
      </c>
      <c r="C4217" s="130">
        <v>71.44</v>
      </c>
    </row>
    <row r="4218" spans="1:3" ht="47.25">
      <c r="A4218" s="130" t="s">
        <v>332</v>
      </c>
      <c r="B4218" s="130"/>
      <c r="C4218" s="130">
        <v>8</v>
      </c>
    </row>
    <row r="4219" spans="1:3" ht="15.75">
      <c r="A4219" s="132" t="s">
        <v>333</v>
      </c>
      <c r="B4219" s="498"/>
      <c r="C4219" s="498">
        <v>8</v>
      </c>
    </row>
    <row r="4220" spans="1:3" ht="15.75">
      <c r="A4220" s="133" t="s">
        <v>334</v>
      </c>
      <c r="B4220" s="498"/>
      <c r="C4220" s="498"/>
    </row>
    <row r="4221" spans="1:3" ht="15.75">
      <c r="A4221" s="130" t="s">
        <v>335</v>
      </c>
      <c r="B4221" s="130"/>
      <c r="C4221" s="130"/>
    </row>
    <row r="4222" spans="1:3" ht="31.5">
      <c r="A4222" s="130" t="s">
        <v>336</v>
      </c>
      <c r="B4222" s="130"/>
      <c r="C4222" s="130"/>
    </row>
    <row r="4223" spans="1:3" ht="31.5">
      <c r="A4223" s="86" t="s">
        <v>956</v>
      </c>
      <c r="B4223" s="130"/>
      <c r="C4223" s="130"/>
    </row>
    <row r="4224" spans="1:3" ht="31.5">
      <c r="A4224" s="130" t="s">
        <v>326</v>
      </c>
      <c r="B4224" s="130"/>
      <c r="C4224" s="130"/>
    </row>
    <row r="4225" spans="1:3" ht="31.5">
      <c r="A4225" s="129" t="s">
        <v>327</v>
      </c>
      <c r="B4225" s="130" t="s">
        <v>845</v>
      </c>
      <c r="C4225" s="130">
        <v>69.11</v>
      </c>
    </row>
    <row r="4226" spans="1:3" ht="31.5">
      <c r="A4226" s="129" t="s">
        <v>329</v>
      </c>
      <c r="B4226" s="130" t="s">
        <v>845</v>
      </c>
      <c r="C4226" s="130">
        <v>69.11</v>
      </c>
    </row>
    <row r="4227" spans="1:3" ht="31.5">
      <c r="A4227" s="129" t="s">
        <v>330</v>
      </c>
      <c r="B4227" s="130" t="s">
        <v>845</v>
      </c>
      <c r="C4227" s="130">
        <v>69.11</v>
      </c>
    </row>
    <row r="4228" spans="1:3" ht="31.5">
      <c r="A4228" s="129" t="s">
        <v>331</v>
      </c>
      <c r="B4228" s="130" t="s">
        <v>845</v>
      </c>
      <c r="C4228" s="130">
        <v>69.11</v>
      </c>
    </row>
    <row r="4229" spans="1:3" ht="47.25">
      <c r="A4229" s="130" t="s">
        <v>332</v>
      </c>
      <c r="B4229" s="130"/>
      <c r="C4229" s="130">
        <v>19</v>
      </c>
    </row>
    <row r="4230" spans="1:3" ht="15.75">
      <c r="A4230" s="132" t="s">
        <v>333</v>
      </c>
      <c r="B4230" s="498"/>
      <c r="C4230" s="498">
        <v>19</v>
      </c>
    </row>
    <row r="4231" spans="1:3" ht="15.75">
      <c r="A4231" s="133" t="s">
        <v>334</v>
      </c>
      <c r="B4231" s="498"/>
      <c r="C4231" s="498"/>
    </row>
    <row r="4232" spans="1:3" ht="15.75">
      <c r="A4232" s="130" t="s">
        <v>335</v>
      </c>
      <c r="B4232" s="130"/>
      <c r="C4232" s="130"/>
    </row>
    <row r="4233" spans="1:3" ht="31.5">
      <c r="A4233" s="130" t="s">
        <v>336</v>
      </c>
      <c r="B4233" s="130"/>
      <c r="C4233" s="130"/>
    </row>
    <row r="4234" spans="1:3" ht="31.5">
      <c r="A4234" s="86" t="s">
        <v>957</v>
      </c>
      <c r="B4234" s="76"/>
      <c r="C4234" s="76"/>
    </row>
    <row r="4235" spans="1:3" ht="31.5">
      <c r="A4235" s="76" t="s">
        <v>326</v>
      </c>
      <c r="B4235" s="76"/>
      <c r="C4235" s="76"/>
    </row>
    <row r="4236" spans="1:3" ht="15.75">
      <c r="A4236" s="74" t="s">
        <v>327</v>
      </c>
      <c r="B4236" s="76" t="s">
        <v>328</v>
      </c>
      <c r="C4236" s="76">
        <v>126.22</v>
      </c>
    </row>
    <row r="4237" spans="1:3" ht="15.75">
      <c r="A4237" s="74" t="s">
        <v>329</v>
      </c>
      <c r="B4237" s="76" t="s">
        <v>328</v>
      </c>
      <c r="C4237" s="76">
        <v>126.22</v>
      </c>
    </row>
    <row r="4238" spans="1:3" ht="15.75">
      <c r="A4238" s="74" t="s">
        <v>330</v>
      </c>
      <c r="B4238" s="76" t="s">
        <v>328</v>
      </c>
      <c r="C4238" s="76">
        <v>126.22</v>
      </c>
    </row>
    <row r="4239" spans="1:3" ht="15.75">
      <c r="A4239" s="74" t="s">
        <v>331</v>
      </c>
      <c r="B4239" s="76" t="s">
        <v>328</v>
      </c>
      <c r="C4239" s="76">
        <v>126.22</v>
      </c>
    </row>
    <row r="4240" spans="1:3" ht="47.25">
      <c r="A4240" s="76" t="s">
        <v>332</v>
      </c>
      <c r="B4240" s="76"/>
      <c r="C4240" s="76">
        <v>1</v>
      </c>
    </row>
    <row r="4241" spans="1:3" ht="15.75">
      <c r="A4241" s="79" t="s">
        <v>333</v>
      </c>
      <c r="B4241" s="498"/>
      <c r="C4241" s="498">
        <v>1</v>
      </c>
    </row>
    <row r="4242" spans="1:3" ht="15.75">
      <c r="A4242" s="78" t="s">
        <v>334</v>
      </c>
      <c r="B4242" s="498"/>
      <c r="C4242" s="498"/>
    </row>
    <row r="4243" spans="1:3" ht="15.75">
      <c r="A4243" s="76" t="s">
        <v>335</v>
      </c>
      <c r="B4243" s="76"/>
      <c r="C4243" s="76"/>
    </row>
    <row r="4244" spans="1:3" ht="31.5">
      <c r="A4244" s="76" t="s">
        <v>336</v>
      </c>
      <c r="B4244" s="76"/>
      <c r="C4244" s="76"/>
    </row>
    <row r="4245" spans="1:3" ht="31.5">
      <c r="A4245" s="86" t="s">
        <v>958</v>
      </c>
      <c r="B4245" s="76"/>
      <c r="C4245" s="76"/>
    </row>
    <row r="4246" spans="1:3" ht="31.5">
      <c r="A4246" s="76" t="s">
        <v>326</v>
      </c>
      <c r="B4246" s="76"/>
      <c r="C4246" s="76"/>
    </row>
    <row r="4247" spans="1:3" ht="15.75">
      <c r="A4247" s="74" t="s">
        <v>327</v>
      </c>
      <c r="B4247" s="76" t="s">
        <v>328</v>
      </c>
      <c r="C4247" s="76">
        <v>5424.93</v>
      </c>
    </row>
    <row r="4248" spans="1:3" ht="15.75">
      <c r="A4248" s="74" t="s">
        <v>329</v>
      </c>
      <c r="B4248" s="76" t="s">
        <v>328</v>
      </c>
      <c r="C4248" s="76">
        <v>5424.93</v>
      </c>
    </row>
    <row r="4249" spans="1:3" ht="15.75">
      <c r="A4249" s="74" t="s">
        <v>330</v>
      </c>
      <c r="B4249" s="76" t="s">
        <v>328</v>
      </c>
      <c r="C4249" s="76">
        <v>5424.93</v>
      </c>
    </row>
    <row r="4250" spans="1:3" ht="15.75">
      <c r="A4250" s="74" t="s">
        <v>331</v>
      </c>
      <c r="B4250" s="76" t="s">
        <v>328</v>
      </c>
      <c r="C4250" s="76">
        <v>5424.93</v>
      </c>
    </row>
    <row r="4251" spans="1:3" ht="47.25">
      <c r="A4251" s="76" t="s">
        <v>332</v>
      </c>
      <c r="B4251" s="76"/>
      <c r="C4251" s="76">
        <v>26</v>
      </c>
    </row>
    <row r="4252" spans="1:3" ht="15.75">
      <c r="A4252" s="79" t="s">
        <v>333</v>
      </c>
      <c r="B4252" s="498"/>
      <c r="C4252" s="498">
        <v>26</v>
      </c>
    </row>
    <row r="4253" spans="1:3" ht="15.75">
      <c r="A4253" s="78" t="s">
        <v>334</v>
      </c>
      <c r="B4253" s="498"/>
      <c r="C4253" s="498"/>
    </row>
    <row r="4254" spans="1:3" ht="15.75">
      <c r="A4254" s="76" t="s">
        <v>335</v>
      </c>
      <c r="B4254" s="76"/>
      <c r="C4254" s="76"/>
    </row>
    <row r="4255" spans="1:3" ht="31.5">
      <c r="A4255" s="76" t="s">
        <v>336</v>
      </c>
      <c r="B4255" s="76"/>
      <c r="C4255" s="76"/>
    </row>
    <row r="4256" spans="1:3" ht="47.25">
      <c r="A4256" s="86" t="s">
        <v>959</v>
      </c>
      <c r="B4256" s="76"/>
      <c r="C4256" s="76"/>
    </row>
    <row r="4257" spans="1:3" ht="31.5">
      <c r="A4257" s="76" t="s">
        <v>326</v>
      </c>
      <c r="B4257" s="76"/>
      <c r="C4257" s="76"/>
    </row>
    <row r="4258" spans="1:3" ht="15.75">
      <c r="A4258" s="74" t="s">
        <v>327</v>
      </c>
      <c r="B4258" s="76" t="s">
        <v>328</v>
      </c>
      <c r="C4258" s="76">
        <v>7496.19</v>
      </c>
    </row>
    <row r="4259" spans="1:3" ht="15.75">
      <c r="A4259" s="74" t="s">
        <v>329</v>
      </c>
      <c r="B4259" s="76" t="s">
        <v>328</v>
      </c>
      <c r="C4259" s="76">
        <v>7496.19</v>
      </c>
    </row>
    <row r="4260" spans="1:3" ht="15.75">
      <c r="A4260" s="74" t="s">
        <v>330</v>
      </c>
      <c r="B4260" s="76" t="s">
        <v>328</v>
      </c>
      <c r="C4260" s="76">
        <v>7496.19</v>
      </c>
    </row>
    <row r="4261" spans="1:3" ht="15.75">
      <c r="A4261" s="74" t="s">
        <v>331</v>
      </c>
      <c r="B4261" s="76" t="s">
        <v>328</v>
      </c>
      <c r="C4261" s="76">
        <v>7496.19</v>
      </c>
    </row>
    <row r="4262" spans="1:3" ht="47.25">
      <c r="A4262" s="76" t="s">
        <v>332</v>
      </c>
      <c r="B4262" s="76"/>
      <c r="C4262" s="76">
        <v>32</v>
      </c>
    </row>
    <row r="4263" spans="1:3" ht="15.75">
      <c r="A4263" s="79" t="s">
        <v>333</v>
      </c>
      <c r="B4263" s="498"/>
      <c r="C4263" s="498">
        <v>32</v>
      </c>
    </row>
    <row r="4264" spans="1:3" ht="15.75">
      <c r="A4264" s="78" t="s">
        <v>334</v>
      </c>
      <c r="B4264" s="498"/>
      <c r="C4264" s="498"/>
    </row>
    <row r="4265" spans="1:3" ht="15.75">
      <c r="A4265" s="76" t="s">
        <v>335</v>
      </c>
      <c r="B4265" s="76"/>
      <c r="C4265" s="76"/>
    </row>
    <row r="4266" spans="1:3" ht="31.5">
      <c r="A4266" s="76" t="s">
        <v>336</v>
      </c>
      <c r="B4266" s="76"/>
      <c r="C4266" s="76"/>
    </row>
    <row r="4267" spans="1:3" ht="47.25">
      <c r="A4267" s="86" t="s">
        <v>960</v>
      </c>
      <c r="B4267" s="76"/>
      <c r="C4267" s="76"/>
    </row>
    <row r="4268" spans="1:3" ht="31.5">
      <c r="A4268" s="76" t="s">
        <v>326</v>
      </c>
      <c r="B4268" s="76"/>
      <c r="C4268" s="76"/>
    </row>
    <row r="4269" spans="1:3" ht="15.75">
      <c r="A4269" s="74" t="s">
        <v>327</v>
      </c>
      <c r="B4269" s="76" t="s">
        <v>328</v>
      </c>
      <c r="C4269" s="76">
        <v>6330.77</v>
      </c>
    </row>
    <row r="4270" spans="1:3" ht="15.75">
      <c r="A4270" s="74" t="s">
        <v>329</v>
      </c>
      <c r="B4270" s="76" t="s">
        <v>328</v>
      </c>
      <c r="C4270" s="130">
        <v>6330.77</v>
      </c>
    </row>
    <row r="4271" spans="1:3" ht="15.75">
      <c r="A4271" s="74" t="s">
        <v>330</v>
      </c>
      <c r="B4271" s="76" t="s">
        <v>328</v>
      </c>
      <c r="C4271" s="130">
        <v>6330.77</v>
      </c>
    </row>
    <row r="4272" spans="1:3" ht="15.75">
      <c r="A4272" s="74" t="s">
        <v>331</v>
      </c>
      <c r="B4272" s="76" t="s">
        <v>328</v>
      </c>
      <c r="C4272" s="130">
        <v>6330.77</v>
      </c>
    </row>
    <row r="4273" spans="1:3" ht="47.25">
      <c r="A4273" s="76" t="s">
        <v>332</v>
      </c>
      <c r="B4273" s="76"/>
      <c r="C4273" s="76">
        <v>32</v>
      </c>
    </row>
    <row r="4274" spans="1:3" ht="15.75">
      <c r="A4274" s="79" t="s">
        <v>333</v>
      </c>
      <c r="B4274" s="498"/>
      <c r="C4274" s="498">
        <v>32</v>
      </c>
    </row>
    <row r="4275" spans="1:3" ht="15.75">
      <c r="A4275" s="78" t="s">
        <v>334</v>
      </c>
      <c r="B4275" s="498"/>
      <c r="C4275" s="498"/>
    </row>
    <row r="4276" spans="1:3" ht="15.75">
      <c r="A4276" s="76" t="s">
        <v>335</v>
      </c>
      <c r="B4276" s="76"/>
      <c r="C4276" s="76"/>
    </row>
    <row r="4277" spans="1:3" ht="31.5">
      <c r="A4277" s="76" t="s">
        <v>336</v>
      </c>
      <c r="B4277" s="76"/>
      <c r="C4277" s="76"/>
    </row>
    <row r="4278" spans="1:3" ht="63">
      <c r="A4278" s="86" t="s">
        <v>961</v>
      </c>
      <c r="B4278" s="76"/>
      <c r="C4278" s="76"/>
    </row>
    <row r="4279" spans="1:3" ht="31.5">
      <c r="A4279" s="76" t="s">
        <v>326</v>
      </c>
      <c r="B4279" s="76"/>
      <c r="C4279" s="76"/>
    </row>
    <row r="4280" spans="1:3" ht="15.75">
      <c r="A4280" s="74" t="s">
        <v>327</v>
      </c>
      <c r="B4280" s="76" t="s">
        <v>382</v>
      </c>
      <c r="C4280" s="130">
        <v>6.93</v>
      </c>
    </row>
    <row r="4281" spans="1:3" ht="15.75">
      <c r="A4281" s="74" t="s">
        <v>329</v>
      </c>
      <c r="B4281" s="76" t="s">
        <v>382</v>
      </c>
      <c r="C4281" s="130">
        <v>6.93</v>
      </c>
    </row>
    <row r="4282" spans="1:3" ht="15.75">
      <c r="A4282" s="74" t="s">
        <v>330</v>
      </c>
      <c r="B4282" s="76" t="s">
        <v>382</v>
      </c>
      <c r="C4282" s="130">
        <v>6.93</v>
      </c>
    </row>
    <row r="4283" spans="1:3" ht="15.75">
      <c r="A4283" s="74" t="s">
        <v>331</v>
      </c>
      <c r="B4283" s="76" t="s">
        <v>382</v>
      </c>
      <c r="C4283" s="76">
        <v>6.93</v>
      </c>
    </row>
    <row r="4284" spans="1:3" ht="47.25">
      <c r="A4284" s="76" t="s">
        <v>332</v>
      </c>
      <c r="B4284" s="76"/>
      <c r="C4284" s="76">
        <v>3</v>
      </c>
    </row>
    <row r="4285" spans="1:3" ht="15.75">
      <c r="A4285" s="79" t="s">
        <v>333</v>
      </c>
      <c r="B4285" s="498"/>
      <c r="C4285" s="498">
        <v>3</v>
      </c>
    </row>
    <row r="4286" spans="1:3" ht="15.75">
      <c r="A4286" s="78" t="s">
        <v>334</v>
      </c>
      <c r="B4286" s="498"/>
      <c r="C4286" s="498"/>
    </row>
    <row r="4287" spans="1:3" ht="15.75">
      <c r="A4287" s="76" t="s">
        <v>335</v>
      </c>
      <c r="B4287" s="76"/>
      <c r="C4287" s="76"/>
    </row>
    <row r="4288" spans="1:3" ht="31.5">
      <c r="A4288" s="76" t="s">
        <v>336</v>
      </c>
      <c r="B4288" s="76"/>
      <c r="C4288" s="76"/>
    </row>
    <row r="4289" spans="1:3" ht="31.5">
      <c r="A4289" s="86" t="s">
        <v>962</v>
      </c>
      <c r="B4289" s="130"/>
      <c r="C4289" s="130"/>
    </row>
    <row r="4290" spans="1:3" ht="31.5">
      <c r="A4290" s="130" t="s">
        <v>326</v>
      </c>
      <c r="B4290" s="130"/>
      <c r="C4290" s="130"/>
    </row>
    <row r="4291" spans="1:3" ht="15.75">
      <c r="A4291" s="129" t="s">
        <v>327</v>
      </c>
      <c r="B4291" s="130" t="s">
        <v>328</v>
      </c>
      <c r="C4291" s="130">
        <v>5424.93</v>
      </c>
    </row>
    <row r="4292" spans="1:3" ht="15.75">
      <c r="A4292" s="129" t="s">
        <v>329</v>
      </c>
      <c r="B4292" s="130" t="s">
        <v>328</v>
      </c>
      <c r="C4292" s="130">
        <v>5424.93</v>
      </c>
    </row>
    <row r="4293" spans="1:3" ht="15.75">
      <c r="A4293" s="129" t="s">
        <v>330</v>
      </c>
      <c r="B4293" s="130" t="s">
        <v>328</v>
      </c>
      <c r="C4293" s="130">
        <v>5424.93</v>
      </c>
    </row>
    <row r="4294" spans="1:3" ht="15.75">
      <c r="A4294" s="129" t="s">
        <v>331</v>
      </c>
      <c r="B4294" s="130" t="s">
        <v>328</v>
      </c>
      <c r="C4294" s="130">
        <v>5424.93</v>
      </c>
    </row>
    <row r="4295" spans="1:3" ht="47.25">
      <c r="A4295" s="130" t="s">
        <v>332</v>
      </c>
      <c r="B4295" s="130"/>
      <c r="C4295" s="130">
        <v>27</v>
      </c>
    </row>
    <row r="4296" spans="1:3" ht="15.75">
      <c r="A4296" s="132" t="s">
        <v>333</v>
      </c>
      <c r="B4296" s="498"/>
      <c r="C4296" s="498">
        <v>27</v>
      </c>
    </row>
    <row r="4297" spans="1:3" ht="15.75">
      <c r="A4297" s="133" t="s">
        <v>334</v>
      </c>
      <c r="B4297" s="498"/>
      <c r="C4297" s="498"/>
    </row>
    <row r="4298" spans="1:3" ht="15.75">
      <c r="A4298" s="130" t="s">
        <v>335</v>
      </c>
      <c r="B4298" s="130"/>
      <c r="C4298" s="130"/>
    </row>
    <row r="4299" spans="1:3" ht="31.5">
      <c r="A4299" s="130" t="s">
        <v>336</v>
      </c>
      <c r="B4299" s="130"/>
      <c r="C4299" s="130"/>
    </row>
    <row r="4300" spans="1:3" ht="31.5">
      <c r="A4300" s="86" t="s">
        <v>963</v>
      </c>
      <c r="B4300" s="130"/>
      <c r="C4300" s="130"/>
    </row>
    <row r="4301" spans="1:3" ht="31.5">
      <c r="A4301" s="130" t="s">
        <v>326</v>
      </c>
      <c r="B4301" s="130"/>
      <c r="C4301" s="130"/>
    </row>
    <row r="4302" spans="1:3" ht="31.5">
      <c r="A4302" s="129" t="s">
        <v>327</v>
      </c>
      <c r="B4302" s="130" t="s">
        <v>537</v>
      </c>
      <c r="C4302" s="130">
        <v>1195.55</v>
      </c>
    </row>
    <row r="4303" spans="1:3" ht="31.5">
      <c r="A4303" s="129" t="s">
        <v>329</v>
      </c>
      <c r="B4303" s="130" t="s">
        <v>537</v>
      </c>
      <c r="C4303" s="130">
        <v>1195.55</v>
      </c>
    </row>
    <row r="4304" spans="1:3" ht="31.5">
      <c r="A4304" s="129" t="s">
        <v>330</v>
      </c>
      <c r="B4304" s="130" t="s">
        <v>537</v>
      </c>
      <c r="C4304" s="130">
        <v>1195.55</v>
      </c>
    </row>
    <row r="4305" spans="1:3" ht="31.5">
      <c r="A4305" s="129" t="s">
        <v>331</v>
      </c>
      <c r="B4305" s="130" t="s">
        <v>537</v>
      </c>
      <c r="C4305" s="130">
        <v>1195.55</v>
      </c>
    </row>
    <row r="4306" spans="1:3" ht="47.25">
      <c r="A4306" s="130" t="s">
        <v>332</v>
      </c>
      <c r="B4306" s="130"/>
      <c r="C4306" s="130">
        <v>13</v>
      </c>
    </row>
    <row r="4307" spans="1:3" ht="15.75">
      <c r="A4307" s="132" t="s">
        <v>333</v>
      </c>
      <c r="B4307" s="498"/>
      <c r="C4307" s="498">
        <v>13</v>
      </c>
    </row>
    <row r="4308" spans="1:3" ht="15.75">
      <c r="A4308" s="133" t="s">
        <v>334</v>
      </c>
      <c r="B4308" s="498"/>
      <c r="C4308" s="498"/>
    </row>
    <row r="4309" spans="1:3" ht="15.75">
      <c r="A4309" s="130" t="s">
        <v>335</v>
      </c>
      <c r="B4309" s="130"/>
      <c r="C4309" s="130"/>
    </row>
    <row r="4310" spans="1:3" ht="31.5">
      <c r="A4310" s="130" t="s">
        <v>336</v>
      </c>
      <c r="B4310" s="130"/>
      <c r="C4310" s="130"/>
    </row>
    <row r="4311" spans="1:3" ht="31.5">
      <c r="A4311" s="86" t="s">
        <v>964</v>
      </c>
      <c r="B4311" s="130"/>
      <c r="C4311" s="130"/>
    </row>
    <row r="4312" spans="1:3" ht="31.5">
      <c r="A4312" s="130" t="s">
        <v>326</v>
      </c>
      <c r="B4312" s="130"/>
      <c r="C4312" s="130"/>
    </row>
    <row r="4313" spans="1:3" ht="31.5">
      <c r="A4313" s="129" t="s">
        <v>327</v>
      </c>
      <c r="B4313" s="130" t="s">
        <v>845</v>
      </c>
      <c r="C4313" s="130">
        <v>164.68</v>
      </c>
    </row>
    <row r="4314" spans="1:3" ht="31.5">
      <c r="A4314" s="129" t="s">
        <v>329</v>
      </c>
      <c r="B4314" s="130" t="s">
        <v>845</v>
      </c>
      <c r="C4314" s="130">
        <v>164.68</v>
      </c>
    </row>
    <row r="4315" spans="1:3" ht="31.5">
      <c r="A4315" s="129" t="s">
        <v>330</v>
      </c>
      <c r="B4315" s="130" t="s">
        <v>845</v>
      </c>
      <c r="C4315" s="130">
        <v>164.68</v>
      </c>
    </row>
    <row r="4316" spans="1:3" ht="31.5">
      <c r="A4316" s="129" t="s">
        <v>331</v>
      </c>
      <c r="B4316" s="130" t="s">
        <v>845</v>
      </c>
      <c r="C4316" s="130">
        <v>164.68</v>
      </c>
    </row>
    <row r="4317" spans="1:3" ht="47.25">
      <c r="A4317" s="130" t="s">
        <v>332</v>
      </c>
      <c r="B4317" s="130"/>
      <c r="C4317" s="130">
        <v>3</v>
      </c>
    </row>
    <row r="4318" spans="1:3" ht="15.75">
      <c r="A4318" s="132" t="s">
        <v>333</v>
      </c>
      <c r="B4318" s="498"/>
      <c r="C4318" s="498">
        <v>2</v>
      </c>
    </row>
    <row r="4319" spans="1:3" ht="15.75">
      <c r="A4319" s="133" t="s">
        <v>334</v>
      </c>
      <c r="B4319" s="498"/>
      <c r="C4319" s="498"/>
    </row>
    <row r="4320" spans="1:3" ht="15.75">
      <c r="A4320" s="130" t="s">
        <v>335</v>
      </c>
      <c r="B4320" s="130"/>
      <c r="C4320" s="130"/>
    </row>
    <row r="4321" spans="1:3" ht="31.5">
      <c r="A4321" s="130" t="s">
        <v>336</v>
      </c>
      <c r="B4321" s="130"/>
      <c r="C4321" s="130"/>
    </row>
  </sheetData>
  <sheetProtection/>
  <autoFilter ref="A3:C1016"/>
  <mergeCells count="784">
    <mergeCell ref="B3591:B3592"/>
    <mergeCell ref="C3591:C3592"/>
    <mergeCell ref="B3481:B3482"/>
    <mergeCell ref="C3481:C3482"/>
    <mergeCell ref="B3525:B3526"/>
    <mergeCell ref="C3525:C3526"/>
    <mergeCell ref="B3558:B3559"/>
    <mergeCell ref="C3558:C3559"/>
    <mergeCell ref="B2821:B2822"/>
    <mergeCell ref="C2821:C2822"/>
    <mergeCell ref="B2832:B2833"/>
    <mergeCell ref="C2832:C2833"/>
    <mergeCell ref="B2843:B2844"/>
    <mergeCell ref="C2843:C2844"/>
    <mergeCell ref="B2854:B2855"/>
    <mergeCell ref="C2854:C2855"/>
    <mergeCell ref="B3404:B3405"/>
    <mergeCell ref="C3404:C3405"/>
    <mergeCell ref="B3415:B3416"/>
    <mergeCell ref="C3415:C3416"/>
    <mergeCell ref="B3448:B3449"/>
    <mergeCell ref="C3448:C3449"/>
    <mergeCell ref="B3459:B3460"/>
    <mergeCell ref="C3459:C3460"/>
    <mergeCell ref="B3624:B3625"/>
    <mergeCell ref="C3624:C3625"/>
    <mergeCell ref="B3360:B3361"/>
    <mergeCell ref="C3360:C3361"/>
    <mergeCell ref="B3371:B3372"/>
    <mergeCell ref="C3371:C3372"/>
    <mergeCell ref="B3382:B3383"/>
    <mergeCell ref="C3382:C3383"/>
    <mergeCell ref="B3536:B3537"/>
    <mergeCell ref="C3536:C3537"/>
    <mergeCell ref="B3547:B3548"/>
    <mergeCell ref="C3547:C3548"/>
    <mergeCell ref="B3569:B3570"/>
    <mergeCell ref="C3569:C3570"/>
    <mergeCell ref="B3580:B3581"/>
    <mergeCell ref="C3580:C3581"/>
    <mergeCell ref="B3470:B3471"/>
    <mergeCell ref="C3470:C3471"/>
    <mergeCell ref="B3503:B3504"/>
    <mergeCell ref="C3503:C3504"/>
    <mergeCell ref="B3514:B3515"/>
    <mergeCell ref="C3514:C3515"/>
    <mergeCell ref="B3492:B3493"/>
    <mergeCell ref="C3492:C3493"/>
    <mergeCell ref="B2744:B2745"/>
    <mergeCell ref="C2744:C2745"/>
    <mergeCell ref="B2755:B2756"/>
    <mergeCell ref="C2755:C2756"/>
    <mergeCell ref="B2766:B2767"/>
    <mergeCell ref="C2766:C2767"/>
    <mergeCell ref="B2777:B2778"/>
    <mergeCell ref="C2777:C2778"/>
    <mergeCell ref="B2788:B2789"/>
    <mergeCell ref="C2788:C2789"/>
    <mergeCell ref="B484:B485"/>
    <mergeCell ref="C484:C485"/>
    <mergeCell ref="B451:B452"/>
    <mergeCell ref="C451:C452"/>
    <mergeCell ref="B462:B463"/>
    <mergeCell ref="C462:C463"/>
    <mergeCell ref="B473:B474"/>
    <mergeCell ref="C473:C474"/>
    <mergeCell ref="B2733:B2734"/>
    <mergeCell ref="C2733:C2734"/>
    <mergeCell ref="B561:B562"/>
    <mergeCell ref="C561:C562"/>
    <mergeCell ref="B572:B573"/>
    <mergeCell ref="C572:C573"/>
    <mergeCell ref="B583:B584"/>
    <mergeCell ref="C583:C584"/>
    <mergeCell ref="B528:B529"/>
    <mergeCell ref="C528:C529"/>
    <mergeCell ref="B539:B540"/>
    <mergeCell ref="C539:C540"/>
    <mergeCell ref="B1608:B1609"/>
    <mergeCell ref="C1608:C1609"/>
    <mergeCell ref="B1619:B1620"/>
    <mergeCell ref="C1619:C1620"/>
    <mergeCell ref="B110:B111"/>
    <mergeCell ref="C110:C111"/>
    <mergeCell ref="B374:B375"/>
    <mergeCell ref="C374:C375"/>
    <mergeCell ref="B385:B386"/>
    <mergeCell ref="C385:C386"/>
    <mergeCell ref="B396:B397"/>
    <mergeCell ref="C396:C397"/>
    <mergeCell ref="B418:B419"/>
    <mergeCell ref="C418:C419"/>
    <mergeCell ref="B275:B276"/>
    <mergeCell ref="C275:C276"/>
    <mergeCell ref="B286:B287"/>
    <mergeCell ref="C286:C287"/>
    <mergeCell ref="B363:B364"/>
    <mergeCell ref="C363:C364"/>
    <mergeCell ref="B407:B408"/>
    <mergeCell ref="C407:C408"/>
    <mergeCell ref="B143:B144"/>
    <mergeCell ref="C143:C144"/>
    <mergeCell ref="B220:B221"/>
    <mergeCell ref="C220:C221"/>
    <mergeCell ref="B187:B188"/>
    <mergeCell ref="C187:C188"/>
    <mergeCell ref="B1531:B1532"/>
    <mergeCell ref="C1531:C1532"/>
    <mergeCell ref="B1509:B1510"/>
    <mergeCell ref="C1509:C1510"/>
    <mergeCell ref="B1520:B1521"/>
    <mergeCell ref="C1520:C1521"/>
    <mergeCell ref="B1575:B1576"/>
    <mergeCell ref="C1575:C1576"/>
    <mergeCell ref="B1586:B1587"/>
    <mergeCell ref="C1586:C1587"/>
    <mergeCell ref="B1542:B1543"/>
    <mergeCell ref="C1542:C1543"/>
    <mergeCell ref="B1553:B1554"/>
    <mergeCell ref="C1553:C1554"/>
    <mergeCell ref="A1:C1"/>
    <mergeCell ref="B4175:B4176"/>
    <mergeCell ref="C4175:C4176"/>
    <mergeCell ref="B4186:B4187"/>
    <mergeCell ref="C4186:C4187"/>
    <mergeCell ref="B4241:B4242"/>
    <mergeCell ref="C4241:C4242"/>
    <mergeCell ref="B4109:B4110"/>
    <mergeCell ref="C4109:C4110"/>
    <mergeCell ref="B4120:B4121"/>
    <mergeCell ref="C4120:C4121"/>
    <mergeCell ref="B4131:B4132"/>
    <mergeCell ref="C4131:C4132"/>
    <mergeCell ref="B3977:B3978"/>
    <mergeCell ref="C3977:C3978"/>
    <mergeCell ref="B4076:B4077"/>
    <mergeCell ref="C4076:C4077"/>
    <mergeCell ref="B3900:B3901"/>
    <mergeCell ref="C3900:C3901"/>
    <mergeCell ref="B3944:B3945"/>
    <mergeCell ref="C3944:C3945"/>
    <mergeCell ref="B3966:B3967"/>
    <mergeCell ref="B1597:B1598"/>
    <mergeCell ref="C1597:C1598"/>
    <mergeCell ref="C4021:C4022"/>
    <mergeCell ref="B4054:B4055"/>
    <mergeCell ref="C4054:C4055"/>
    <mergeCell ref="B3878:B3879"/>
    <mergeCell ref="C3878:C3879"/>
    <mergeCell ref="B3889:B3890"/>
    <mergeCell ref="C3889:C3890"/>
    <mergeCell ref="B3911:B3912"/>
    <mergeCell ref="C3911:C3912"/>
    <mergeCell ref="B3922:B3923"/>
    <mergeCell ref="C3922:C3923"/>
    <mergeCell ref="B3933:B3934"/>
    <mergeCell ref="C3933:C3934"/>
    <mergeCell ref="B3955:B3956"/>
    <mergeCell ref="C3955:C3956"/>
    <mergeCell ref="B4032:B4033"/>
    <mergeCell ref="C4032:C4033"/>
    <mergeCell ref="B4043:B4044"/>
    <mergeCell ref="C4043:C4044"/>
    <mergeCell ref="C3966:C3967"/>
    <mergeCell ref="B4010:B4011"/>
    <mergeCell ref="C4010:C4011"/>
    <mergeCell ref="B4021:B4022"/>
    <mergeCell ref="B3845:B3846"/>
    <mergeCell ref="C3845:C3846"/>
    <mergeCell ref="B3856:B3857"/>
    <mergeCell ref="C3856:C3857"/>
    <mergeCell ref="B3867:B3868"/>
    <mergeCell ref="C3867:C3868"/>
    <mergeCell ref="B3801:B3802"/>
    <mergeCell ref="C3801:C3802"/>
    <mergeCell ref="B3812:B3813"/>
    <mergeCell ref="C3812:C3813"/>
    <mergeCell ref="B3834:B3835"/>
    <mergeCell ref="C3834:C3835"/>
    <mergeCell ref="B3823:B3824"/>
    <mergeCell ref="C3823:C3824"/>
    <mergeCell ref="B3635:B3636"/>
    <mergeCell ref="C3635:C3636"/>
    <mergeCell ref="B3657:B3658"/>
    <mergeCell ref="C3657:C3658"/>
    <mergeCell ref="B3668:B3669"/>
    <mergeCell ref="C3668:C3669"/>
    <mergeCell ref="B3746:B3747"/>
    <mergeCell ref="C3746:C3747"/>
    <mergeCell ref="B3779:B3780"/>
    <mergeCell ref="C3779:C3780"/>
    <mergeCell ref="B3702:B3703"/>
    <mergeCell ref="C3702:C3703"/>
    <mergeCell ref="B3646:B3647"/>
    <mergeCell ref="C3646:C3647"/>
    <mergeCell ref="B3680:B3681"/>
    <mergeCell ref="C3680:C3681"/>
    <mergeCell ref="B3691:B3692"/>
    <mergeCell ref="C3691:C3692"/>
    <mergeCell ref="B3713:B3714"/>
    <mergeCell ref="C3713:C3714"/>
    <mergeCell ref="B3768:B3769"/>
    <mergeCell ref="C3768:C3769"/>
    <mergeCell ref="B3724:B3725"/>
    <mergeCell ref="C3724:C3725"/>
    <mergeCell ref="B3294:B3295"/>
    <mergeCell ref="C3294:C3295"/>
    <mergeCell ref="B3426:B3427"/>
    <mergeCell ref="C3426:C3427"/>
    <mergeCell ref="B3437:B3438"/>
    <mergeCell ref="C3437:C3438"/>
    <mergeCell ref="B3393:B3394"/>
    <mergeCell ref="C3393:C3394"/>
    <mergeCell ref="B3272:B3273"/>
    <mergeCell ref="C3272:C3273"/>
    <mergeCell ref="B3283:B3284"/>
    <mergeCell ref="C3283:C3284"/>
    <mergeCell ref="B3327:B3328"/>
    <mergeCell ref="C3327:C3328"/>
    <mergeCell ref="B3305:B3306"/>
    <mergeCell ref="C3305:C3306"/>
    <mergeCell ref="B3316:B3317"/>
    <mergeCell ref="C3316:C3317"/>
    <mergeCell ref="B3338:B3339"/>
    <mergeCell ref="C3338:C3339"/>
    <mergeCell ref="B3349:B3350"/>
    <mergeCell ref="C3349:C3350"/>
    <mergeCell ref="B3173:B3174"/>
    <mergeCell ref="C3173:C3174"/>
    <mergeCell ref="B3184:B3185"/>
    <mergeCell ref="C3184:C3185"/>
    <mergeCell ref="B3261:B3262"/>
    <mergeCell ref="C3261:C3262"/>
    <mergeCell ref="B3140:B3141"/>
    <mergeCell ref="C3140:C3141"/>
    <mergeCell ref="B3151:B3152"/>
    <mergeCell ref="C3151:C3152"/>
    <mergeCell ref="B3162:B3163"/>
    <mergeCell ref="C3162:C3163"/>
    <mergeCell ref="B3195:B3196"/>
    <mergeCell ref="C3195:C3196"/>
    <mergeCell ref="B3206:B3207"/>
    <mergeCell ref="C3206:C3207"/>
    <mergeCell ref="B3217:B3218"/>
    <mergeCell ref="C3217:C3218"/>
    <mergeCell ref="B3228:B3229"/>
    <mergeCell ref="C3228:C3229"/>
    <mergeCell ref="B3239:B3240"/>
    <mergeCell ref="C3239:C3240"/>
    <mergeCell ref="B3250:B3251"/>
    <mergeCell ref="C3250:C3251"/>
    <mergeCell ref="B3030:B3031"/>
    <mergeCell ref="C3030:C3031"/>
    <mergeCell ref="B3107:B3108"/>
    <mergeCell ref="C3107:C3108"/>
    <mergeCell ref="B3118:B3119"/>
    <mergeCell ref="C3118:C3119"/>
    <mergeCell ref="B3129:B3130"/>
    <mergeCell ref="C3129:C3130"/>
    <mergeCell ref="B3063:B3064"/>
    <mergeCell ref="C3063:C3064"/>
    <mergeCell ref="B3085:B3086"/>
    <mergeCell ref="C3085:C3086"/>
    <mergeCell ref="B3096:B3097"/>
    <mergeCell ref="C3096:C3097"/>
    <mergeCell ref="B3074:B3075"/>
    <mergeCell ref="C3074:C3075"/>
    <mergeCell ref="B2876:B2877"/>
    <mergeCell ref="C2876:C2877"/>
    <mergeCell ref="B2887:B2888"/>
    <mergeCell ref="C2887:C2888"/>
    <mergeCell ref="B2898:B2899"/>
    <mergeCell ref="C2898:C2899"/>
    <mergeCell ref="B2909:B2910"/>
    <mergeCell ref="C2909:C2910"/>
    <mergeCell ref="B3052:B3053"/>
    <mergeCell ref="C3052:C3053"/>
    <mergeCell ref="B2953:B2954"/>
    <mergeCell ref="C2953:C2954"/>
    <mergeCell ref="B2964:B2965"/>
    <mergeCell ref="C2964:C2965"/>
    <mergeCell ref="B3008:B3009"/>
    <mergeCell ref="C3008:C3009"/>
    <mergeCell ref="B2975:B2976"/>
    <mergeCell ref="C2975:C2976"/>
    <mergeCell ref="B2986:B2987"/>
    <mergeCell ref="C2986:C2987"/>
    <mergeCell ref="B2997:B2998"/>
    <mergeCell ref="C2997:C2998"/>
    <mergeCell ref="B3041:B3042"/>
    <mergeCell ref="C3041:C3042"/>
    <mergeCell ref="B2645:B2646"/>
    <mergeCell ref="C2645:C2646"/>
    <mergeCell ref="B2656:B2657"/>
    <mergeCell ref="C2656:C2657"/>
    <mergeCell ref="B2667:B2668"/>
    <mergeCell ref="C2667:C2668"/>
    <mergeCell ref="B2623:B2624"/>
    <mergeCell ref="C2623:C2624"/>
    <mergeCell ref="B2634:B2635"/>
    <mergeCell ref="C2634:C2635"/>
    <mergeCell ref="B2535:B2536"/>
    <mergeCell ref="C2535:C2536"/>
    <mergeCell ref="B2469:B2470"/>
    <mergeCell ref="C2469:C2470"/>
    <mergeCell ref="B2590:B2591"/>
    <mergeCell ref="C2590:C2591"/>
    <mergeCell ref="B2601:B2602"/>
    <mergeCell ref="C2601:C2602"/>
    <mergeCell ref="B2612:B2613"/>
    <mergeCell ref="C2612:C2613"/>
    <mergeCell ref="B2557:B2558"/>
    <mergeCell ref="C2557:C2558"/>
    <mergeCell ref="B2568:B2569"/>
    <mergeCell ref="C2568:C2569"/>
    <mergeCell ref="B2579:B2580"/>
    <mergeCell ref="C2579:C2580"/>
    <mergeCell ref="B2236:B2237"/>
    <mergeCell ref="C2236:C2237"/>
    <mergeCell ref="B2269:B2270"/>
    <mergeCell ref="C2269:C2270"/>
    <mergeCell ref="B2291:B2292"/>
    <mergeCell ref="C2291:C2292"/>
    <mergeCell ref="B2335:B2336"/>
    <mergeCell ref="C2335:C2336"/>
    <mergeCell ref="B2346:B2347"/>
    <mergeCell ref="C2346:C2347"/>
    <mergeCell ref="B2313:B2314"/>
    <mergeCell ref="C2313:C2314"/>
    <mergeCell ref="B2280:B2281"/>
    <mergeCell ref="C2280:C2281"/>
    <mergeCell ref="B2247:B2248"/>
    <mergeCell ref="C2247:C2248"/>
    <mergeCell ref="B2258:B2259"/>
    <mergeCell ref="C2258:C2259"/>
    <mergeCell ref="B2302:B2303"/>
    <mergeCell ref="C2302:C2303"/>
    <mergeCell ref="B2324:B2325"/>
    <mergeCell ref="C2324:C2325"/>
    <mergeCell ref="B2213:B2214"/>
    <mergeCell ref="C2213:C2214"/>
    <mergeCell ref="B2081:B2082"/>
    <mergeCell ref="C2081:C2082"/>
    <mergeCell ref="B2092:B2093"/>
    <mergeCell ref="C2092:C2093"/>
    <mergeCell ref="B2114:B2115"/>
    <mergeCell ref="C2114:C2115"/>
    <mergeCell ref="B2103:B2104"/>
    <mergeCell ref="C2103:C2104"/>
    <mergeCell ref="B2169:B2170"/>
    <mergeCell ref="C2169:C2170"/>
    <mergeCell ref="B2180:B2181"/>
    <mergeCell ref="C2180:C2181"/>
    <mergeCell ref="B2125:B2126"/>
    <mergeCell ref="C2125:C2126"/>
    <mergeCell ref="B1630:B1631"/>
    <mergeCell ref="C1630:C1631"/>
    <mergeCell ref="B1729:B1730"/>
    <mergeCell ref="C1729:C1730"/>
    <mergeCell ref="B1487:B1488"/>
    <mergeCell ref="C1487:C1488"/>
    <mergeCell ref="B1465:B1466"/>
    <mergeCell ref="C1465:C1466"/>
    <mergeCell ref="B1476:B1477"/>
    <mergeCell ref="C1476:C1477"/>
    <mergeCell ref="B1674:B1675"/>
    <mergeCell ref="C1674:C1675"/>
    <mergeCell ref="B1696:B1697"/>
    <mergeCell ref="C1696:C1697"/>
    <mergeCell ref="B1718:B1719"/>
    <mergeCell ref="C1718:C1719"/>
    <mergeCell ref="B1663:B1664"/>
    <mergeCell ref="C1663:C1664"/>
    <mergeCell ref="B1498:B1499"/>
    <mergeCell ref="C1498:C1499"/>
    <mergeCell ref="B1564:B1565"/>
    <mergeCell ref="C1564:C1565"/>
    <mergeCell ref="B1685:B1686"/>
    <mergeCell ref="C1685:C1686"/>
    <mergeCell ref="B1443:B1444"/>
    <mergeCell ref="C1443:C1444"/>
    <mergeCell ref="B1454:B1455"/>
    <mergeCell ref="C1454:C1455"/>
    <mergeCell ref="B1432:B1433"/>
    <mergeCell ref="C1432:C1433"/>
    <mergeCell ref="B1399:B1400"/>
    <mergeCell ref="C1399:C1400"/>
    <mergeCell ref="B1377:B1378"/>
    <mergeCell ref="C1377:C1378"/>
    <mergeCell ref="B1388:B1389"/>
    <mergeCell ref="C1388:C1389"/>
    <mergeCell ref="B1410:B1411"/>
    <mergeCell ref="C1410:C1411"/>
    <mergeCell ref="B1421:B1422"/>
    <mergeCell ref="C1421:C1422"/>
    <mergeCell ref="B1366:B1367"/>
    <mergeCell ref="C1366:C1367"/>
    <mergeCell ref="B1311:B1312"/>
    <mergeCell ref="C1311:C1312"/>
    <mergeCell ref="B1322:B1323"/>
    <mergeCell ref="C1322:C1323"/>
    <mergeCell ref="B1355:B1356"/>
    <mergeCell ref="C1355:C1356"/>
    <mergeCell ref="B1333:B1334"/>
    <mergeCell ref="C1333:C1334"/>
    <mergeCell ref="B1344:B1345"/>
    <mergeCell ref="C1344:C1345"/>
    <mergeCell ref="B1168:B1169"/>
    <mergeCell ref="C1168:C1169"/>
    <mergeCell ref="B1289:B1290"/>
    <mergeCell ref="C1289:C1290"/>
    <mergeCell ref="B1300:B1301"/>
    <mergeCell ref="C1300:C1301"/>
    <mergeCell ref="B1234:B1235"/>
    <mergeCell ref="C1234:C1235"/>
    <mergeCell ref="B1267:B1268"/>
    <mergeCell ref="C1267:C1268"/>
    <mergeCell ref="B1278:B1279"/>
    <mergeCell ref="C1278:C1279"/>
    <mergeCell ref="B1212:B1213"/>
    <mergeCell ref="C1212:C1213"/>
    <mergeCell ref="B1201:B1202"/>
    <mergeCell ref="C1201:C1202"/>
    <mergeCell ref="B1179:B1180"/>
    <mergeCell ref="C1179:C1180"/>
    <mergeCell ref="B1190:B1191"/>
    <mergeCell ref="C1190:C1191"/>
    <mergeCell ref="B1102:B1103"/>
    <mergeCell ref="C1102:C1103"/>
    <mergeCell ref="B1113:B1114"/>
    <mergeCell ref="C1113:C1114"/>
    <mergeCell ref="B1157:B1158"/>
    <mergeCell ref="C1157:C1158"/>
    <mergeCell ref="B1069:B1070"/>
    <mergeCell ref="C1069:C1070"/>
    <mergeCell ref="B1080:B1081"/>
    <mergeCell ref="C1080:C1081"/>
    <mergeCell ref="B1091:B1092"/>
    <mergeCell ref="C1091:C1092"/>
    <mergeCell ref="B1124:B1125"/>
    <mergeCell ref="C1124:C1125"/>
    <mergeCell ref="B1135:B1136"/>
    <mergeCell ref="C1135:C1136"/>
    <mergeCell ref="B1146:B1147"/>
    <mergeCell ref="C1146:C1147"/>
    <mergeCell ref="B1047:B1048"/>
    <mergeCell ref="C1047:C1048"/>
    <mergeCell ref="B1058:B1059"/>
    <mergeCell ref="C1058:C1059"/>
    <mergeCell ref="B980:B981"/>
    <mergeCell ref="C980:C981"/>
    <mergeCell ref="B1002:B1003"/>
    <mergeCell ref="C1002:C1003"/>
    <mergeCell ref="B1025:B1026"/>
    <mergeCell ref="C1025:C1026"/>
    <mergeCell ref="B1013:B1014"/>
    <mergeCell ref="C1013:C1014"/>
    <mergeCell ref="B1036:B1037"/>
    <mergeCell ref="C1036:C1037"/>
    <mergeCell ref="B947:B948"/>
    <mergeCell ref="C947:C948"/>
    <mergeCell ref="B958:B959"/>
    <mergeCell ref="C958:C959"/>
    <mergeCell ref="B969:B970"/>
    <mergeCell ref="C969:C970"/>
    <mergeCell ref="A934:A935"/>
    <mergeCell ref="B934:B935"/>
    <mergeCell ref="C934:C935"/>
    <mergeCell ref="B936:B937"/>
    <mergeCell ref="C936:C937"/>
    <mergeCell ref="B891:B892"/>
    <mergeCell ref="C891:C892"/>
    <mergeCell ref="B902:B903"/>
    <mergeCell ref="C902:C903"/>
    <mergeCell ref="B924:B925"/>
    <mergeCell ref="C924:C925"/>
    <mergeCell ref="B858:B859"/>
    <mergeCell ref="C858:C859"/>
    <mergeCell ref="B869:B870"/>
    <mergeCell ref="C869:C870"/>
    <mergeCell ref="B880:B881"/>
    <mergeCell ref="C880:C881"/>
    <mergeCell ref="B913:B914"/>
    <mergeCell ref="C913:C914"/>
    <mergeCell ref="B825:B826"/>
    <mergeCell ref="C825:C826"/>
    <mergeCell ref="B836:B837"/>
    <mergeCell ref="C836:C837"/>
    <mergeCell ref="B847:B848"/>
    <mergeCell ref="C847:C848"/>
    <mergeCell ref="B814:B815"/>
    <mergeCell ref="C814:C815"/>
    <mergeCell ref="B792:B793"/>
    <mergeCell ref="C792:C793"/>
    <mergeCell ref="B803:B804"/>
    <mergeCell ref="C803:C804"/>
    <mergeCell ref="B759:B760"/>
    <mergeCell ref="C759:C760"/>
    <mergeCell ref="B770:B771"/>
    <mergeCell ref="C770:C771"/>
    <mergeCell ref="B781:B782"/>
    <mergeCell ref="C781:C782"/>
    <mergeCell ref="B726:B727"/>
    <mergeCell ref="C726:C727"/>
    <mergeCell ref="B737:B738"/>
    <mergeCell ref="C737:C738"/>
    <mergeCell ref="B748:B749"/>
    <mergeCell ref="C748:C749"/>
    <mergeCell ref="B704:B705"/>
    <mergeCell ref="C704:C705"/>
    <mergeCell ref="B715:B716"/>
    <mergeCell ref="C715:C716"/>
    <mergeCell ref="B693:B694"/>
    <mergeCell ref="C693:C694"/>
    <mergeCell ref="B671:B672"/>
    <mergeCell ref="C671:C672"/>
    <mergeCell ref="B682:B683"/>
    <mergeCell ref="C682:C683"/>
    <mergeCell ref="B1641:B1642"/>
    <mergeCell ref="C1641:C1642"/>
    <mergeCell ref="B1652:B1653"/>
    <mergeCell ref="C1652:C1653"/>
    <mergeCell ref="B308:B309"/>
    <mergeCell ref="C308:C309"/>
    <mergeCell ref="B319:B320"/>
    <mergeCell ref="C319:C320"/>
    <mergeCell ref="B440:B441"/>
    <mergeCell ref="C440:C441"/>
    <mergeCell ref="B550:B551"/>
    <mergeCell ref="C550:C551"/>
    <mergeCell ref="B429:B430"/>
    <mergeCell ref="C429:C430"/>
    <mergeCell ref="B330:B331"/>
    <mergeCell ref="C330:C331"/>
    <mergeCell ref="B341:B342"/>
    <mergeCell ref="C341:C342"/>
    <mergeCell ref="B352:B353"/>
    <mergeCell ref="C352:C353"/>
    <mergeCell ref="B649:B650"/>
    <mergeCell ref="C649:C650"/>
    <mergeCell ref="B495:B496"/>
    <mergeCell ref="C495:C496"/>
    <mergeCell ref="B198:B199"/>
    <mergeCell ref="C198:C199"/>
    <mergeCell ref="B660:B661"/>
    <mergeCell ref="C660:C661"/>
    <mergeCell ref="B1223:B1224"/>
    <mergeCell ref="C1223:C1224"/>
    <mergeCell ref="B264:B265"/>
    <mergeCell ref="C264:C265"/>
    <mergeCell ref="B297:B298"/>
    <mergeCell ref="C297:C298"/>
    <mergeCell ref="B517:B518"/>
    <mergeCell ref="C517:C518"/>
    <mergeCell ref="B605:B606"/>
    <mergeCell ref="C605:C606"/>
    <mergeCell ref="B616:B617"/>
    <mergeCell ref="C616:C617"/>
    <mergeCell ref="B627:B628"/>
    <mergeCell ref="C627:C628"/>
    <mergeCell ref="B638:B639"/>
    <mergeCell ref="C638:C639"/>
    <mergeCell ref="B594:B595"/>
    <mergeCell ref="C594:C595"/>
    <mergeCell ref="B506:B507"/>
    <mergeCell ref="C506:C507"/>
    <mergeCell ref="B3602:B3603"/>
    <mergeCell ref="C3602:C3603"/>
    <mergeCell ref="B3613:B3614"/>
    <mergeCell ref="C3613:C3614"/>
    <mergeCell ref="B154:B155"/>
    <mergeCell ref="C154:C155"/>
    <mergeCell ref="B165:B166"/>
    <mergeCell ref="C165:C166"/>
    <mergeCell ref="B176:B177"/>
    <mergeCell ref="C176:C177"/>
    <mergeCell ref="B231:B232"/>
    <mergeCell ref="C231:C232"/>
    <mergeCell ref="B253:B254"/>
    <mergeCell ref="C253:C254"/>
    <mergeCell ref="B1707:B1708"/>
    <mergeCell ref="C1707:C1708"/>
    <mergeCell ref="B209:B210"/>
    <mergeCell ref="C209:C210"/>
    <mergeCell ref="B242:B243"/>
    <mergeCell ref="C242:C243"/>
    <mergeCell ref="B1751:B1752"/>
    <mergeCell ref="C1751:C1752"/>
    <mergeCell ref="B1740:B1741"/>
    <mergeCell ref="C1740:C1741"/>
    <mergeCell ref="B11:B12"/>
    <mergeCell ref="C11:C12"/>
    <mergeCell ref="B991:B992"/>
    <mergeCell ref="C991:C992"/>
    <mergeCell ref="B44:B45"/>
    <mergeCell ref="C44:C45"/>
    <mergeCell ref="B66:B67"/>
    <mergeCell ref="C66:C67"/>
    <mergeCell ref="B22:B23"/>
    <mergeCell ref="C22:C23"/>
    <mergeCell ref="B33:B34"/>
    <mergeCell ref="C33:C34"/>
    <mergeCell ref="B121:B122"/>
    <mergeCell ref="C121:C122"/>
    <mergeCell ref="B55:B56"/>
    <mergeCell ref="C55:C56"/>
    <mergeCell ref="B77:B78"/>
    <mergeCell ref="C77:C78"/>
    <mergeCell ref="B88:B89"/>
    <mergeCell ref="C88:C89"/>
    <mergeCell ref="B99:B100"/>
    <mergeCell ref="C99:C100"/>
    <mergeCell ref="B132:B133"/>
    <mergeCell ref="C132:C133"/>
    <mergeCell ref="B1872:B1873"/>
    <mergeCell ref="C1872:C1873"/>
    <mergeCell ref="B1883:B1884"/>
    <mergeCell ref="C1883:C1884"/>
    <mergeCell ref="B1894:B1895"/>
    <mergeCell ref="C1894:C1895"/>
    <mergeCell ref="B1784:B1785"/>
    <mergeCell ref="C1784:C1785"/>
    <mergeCell ref="B1795:B1796"/>
    <mergeCell ref="C1795:C1796"/>
    <mergeCell ref="B1817:B1818"/>
    <mergeCell ref="C1817:C1818"/>
    <mergeCell ref="B1828:B1829"/>
    <mergeCell ref="C1828:C1829"/>
    <mergeCell ref="B1762:B1763"/>
    <mergeCell ref="C1762:C1763"/>
    <mergeCell ref="B1839:B1840"/>
    <mergeCell ref="C1839:C1840"/>
    <mergeCell ref="B1850:B1851"/>
    <mergeCell ref="C1850:C1851"/>
    <mergeCell ref="B1861:B1862"/>
    <mergeCell ref="C1861:C1862"/>
    <mergeCell ref="B1806:B1807"/>
    <mergeCell ref="C1806:C1807"/>
    <mergeCell ref="B1773:B1774"/>
    <mergeCell ref="C1773:C1774"/>
    <mergeCell ref="B1905:B1906"/>
    <mergeCell ref="C1905:C1906"/>
    <mergeCell ref="B1916:B1917"/>
    <mergeCell ref="C1916:C1917"/>
    <mergeCell ref="B1927:B1928"/>
    <mergeCell ref="C1927:C1928"/>
    <mergeCell ref="B1938:B1939"/>
    <mergeCell ref="C1938:C1939"/>
    <mergeCell ref="B1949:B1950"/>
    <mergeCell ref="C1949:C1950"/>
    <mergeCell ref="B1960:B1961"/>
    <mergeCell ref="C1960:C1961"/>
    <mergeCell ref="B1971:B1972"/>
    <mergeCell ref="C1971:C1972"/>
    <mergeCell ref="B1982:B1983"/>
    <mergeCell ref="C1982:C1983"/>
    <mergeCell ref="B1993:B1994"/>
    <mergeCell ref="C1993:C1994"/>
    <mergeCell ref="B2004:B2005"/>
    <mergeCell ref="C2004:C2005"/>
    <mergeCell ref="B2015:B2016"/>
    <mergeCell ref="C2015:C2016"/>
    <mergeCell ref="B2026:B2027"/>
    <mergeCell ref="C2026:C2027"/>
    <mergeCell ref="B2037:B2038"/>
    <mergeCell ref="C2037:C2038"/>
    <mergeCell ref="B2048:B2049"/>
    <mergeCell ref="C2048:C2049"/>
    <mergeCell ref="B2225:B2226"/>
    <mergeCell ref="C2225:C2226"/>
    <mergeCell ref="B2136:B2137"/>
    <mergeCell ref="C2136:C2137"/>
    <mergeCell ref="B2158:B2159"/>
    <mergeCell ref="C2158:C2159"/>
    <mergeCell ref="B2147:B2148"/>
    <mergeCell ref="C2147:C2148"/>
    <mergeCell ref="B2059:B2060"/>
    <mergeCell ref="C2059:C2060"/>
    <mergeCell ref="B2070:B2071"/>
    <mergeCell ref="C2070:C2071"/>
    <mergeCell ref="B2191:B2192"/>
    <mergeCell ref="C2191:C2192"/>
    <mergeCell ref="B2202:B2203"/>
    <mergeCell ref="C2202:C2203"/>
    <mergeCell ref="B2357:B2358"/>
    <mergeCell ref="C2357:C2358"/>
    <mergeCell ref="B2368:B2369"/>
    <mergeCell ref="C2368:C2369"/>
    <mergeCell ref="B2390:B2391"/>
    <mergeCell ref="C2390:C2391"/>
    <mergeCell ref="B2413:B2414"/>
    <mergeCell ref="C2413:C2414"/>
    <mergeCell ref="B2424:B2425"/>
    <mergeCell ref="C2424:C2425"/>
    <mergeCell ref="B2447:B2448"/>
    <mergeCell ref="C2447:C2448"/>
    <mergeCell ref="B2401:B2402"/>
    <mergeCell ref="C2401:C2402"/>
    <mergeCell ref="B2379:B2380"/>
    <mergeCell ref="C2379:C2380"/>
    <mergeCell ref="B2436:B2437"/>
    <mergeCell ref="C2436:C2437"/>
    <mergeCell ref="B2678:B2679"/>
    <mergeCell ref="C2678:C2679"/>
    <mergeCell ref="B2546:B2547"/>
    <mergeCell ref="C2546:C2547"/>
    <mergeCell ref="B2491:B2492"/>
    <mergeCell ref="C2491:C2492"/>
    <mergeCell ref="B2502:B2503"/>
    <mergeCell ref="C2502:C2503"/>
    <mergeCell ref="B2513:B2514"/>
    <mergeCell ref="C2513:C2514"/>
    <mergeCell ref="B2458:B2459"/>
    <mergeCell ref="C2458:C2459"/>
    <mergeCell ref="B2480:B2481"/>
    <mergeCell ref="C2480:C2481"/>
    <mergeCell ref="B2524:B2525"/>
    <mergeCell ref="C2524:C2525"/>
    <mergeCell ref="B2689:B2690"/>
    <mergeCell ref="C2689:C2690"/>
    <mergeCell ref="B2700:B2701"/>
    <mergeCell ref="C2700:C2701"/>
    <mergeCell ref="B2711:B2712"/>
    <mergeCell ref="C2711:C2712"/>
    <mergeCell ref="B2722:B2723"/>
    <mergeCell ref="C2722:C2723"/>
    <mergeCell ref="B3757:B3758"/>
    <mergeCell ref="C3757:C3758"/>
    <mergeCell ref="B3735:B3736"/>
    <mergeCell ref="C3735:C3736"/>
    <mergeCell ref="B2920:B2921"/>
    <mergeCell ref="C2920:C2921"/>
    <mergeCell ref="B2942:B2943"/>
    <mergeCell ref="C2942:C2943"/>
    <mergeCell ref="B2931:B2932"/>
    <mergeCell ref="C2931:C2932"/>
    <mergeCell ref="B2799:B2800"/>
    <mergeCell ref="C2799:C2800"/>
    <mergeCell ref="B2810:B2811"/>
    <mergeCell ref="C2810:C2811"/>
    <mergeCell ref="B2865:B2866"/>
    <mergeCell ref="C2865:C2866"/>
    <mergeCell ref="B3019:B3020"/>
    <mergeCell ref="C3019:C3020"/>
    <mergeCell ref="B4296:B4297"/>
    <mergeCell ref="C4296:C4297"/>
    <mergeCell ref="B4065:B4066"/>
    <mergeCell ref="C4065:C4066"/>
    <mergeCell ref="B4087:B4088"/>
    <mergeCell ref="C4087:C4088"/>
    <mergeCell ref="B4098:B4099"/>
    <mergeCell ref="C4098:C4099"/>
    <mergeCell ref="B4153:B4154"/>
    <mergeCell ref="C4153:C4154"/>
    <mergeCell ref="B4197:B4198"/>
    <mergeCell ref="C4197:C4198"/>
    <mergeCell ref="B4142:B4143"/>
    <mergeCell ref="C4142:C4143"/>
    <mergeCell ref="B4164:B4165"/>
    <mergeCell ref="C4164:C4165"/>
    <mergeCell ref="B3988:B3989"/>
    <mergeCell ref="C3988:C3989"/>
    <mergeCell ref="B3999:B4000"/>
    <mergeCell ref="C3999:C4000"/>
    <mergeCell ref="B3790:B3791"/>
    <mergeCell ref="C3790:C3791"/>
    <mergeCell ref="B4307:B4308"/>
    <mergeCell ref="C4307:C4308"/>
    <mergeCell ref="B4318:B4319"/>
    <mergeCell ref="C4318:C4319"/>
    <mergeCell ref="B4208:B4209"/>
    <mergeCell ref="C4208:C4209"/>
    <mergeCell ref="B4219:B4220"/>
    <mergeCell ref="C4219:C4220"/>
    <mergeCell ref="B4230:B4231"/>
    <mergeCell ref="C4230:C4231"/>
    <mergeCell ref="B4285:B4286"/>
    <mergeCell ref="C4285:C4286"/>
    <mergeCell ref="B4252:B4253"/>
    <mergeCell ref="C4252:C4253"/>
    <mergeCell ref="B4263:B4264"/>
    <mergeCell ref="C4263:C4264"/>
    <mergeCell ref="B4274:B4275"/>
    <mergeCell ref="C4274:C4275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8.421875" style="31" customWidth="1"/>
    <col min="2" max="3" width="0.9921875" style="31" customWidth="1"/>
    <col min="4" max="4" width="65.7109375" style="31" customWidth="1"/>
    <col min="5" max="5" width="15.140625" style="31" customWidth="1"/>
    <col min="6" max="6" width="0.9921875" style="31" customWidth="1"/>
    <col min="7" max="7" width="18.28125" style="31" customWidth="1"/>
    <col min="8" max="8" width="0.5625" style="31" customWidth="1"/>
    <col min="9" max="16384" width="9.140625" style="31" customWidth="1"/>
  </cols>
  <sheetData>
    <row r="1" spans="1:7" ht="18.75">
      <c r="A1" s="514" t="s">
        <v>548</v>
      </c>
      <c r="B1" s="514"/>
      <c r="C1" s="514"/>
      <c r="D1" s="514"/>
      <c r="E1" s="514"/>
      <c r="F1" s="514"/>
      <c r="G1" s="514"/>
    </row>
    <row r="2" spans="1:7" ht="15.75">
      <c r="A2" s="515" t="s">
        <v>568</v>
      </c>
      <c r="B2" s="515"/>
      <c r="C2" s="515"/>
      <c r="D2" s="515"/>
      <c r="E2" s="515"/>
      <c r="F2" s="515"/>
      <c r="G2" s="515"/>
    </row>
    <row r="3" spans="1:7" ht="15.75">
      <c r="A3" s="516" t="s">
        <v>569</v>
      </c>
      <c r="B3" s="516"/>
      <c r="C3" s="516"/>
      <c r="D3" s="516"/>
      <c r="E3" s="516"/>
      <c r="F3" s="516"/>
      <c r="G3" s="517"/>
    </row>
    <row r="4" spans="6:8" ht="15.75" thickBot="1">
      <c r="F4" s="32"/>
      <c r="G4" s="33" t="s">
        <v>420</v>
      </c>
      <c r="H4" s="34"/>
    </row>
    <row r="5" spans="5:8" ht="15">
      <c r="E5" s="35" t="s">
        <v>421</v>
      </c>
      <c r="F5" s="36"/>
      <c r="G5" s="138" t="s">
        <v>422</v>
      </c>
      <c r="H5" s="37"/>
    </row>
    <row r="6" spans="5:8" ht="15">
      <c r="E6" s="35" t="s">
        <v>14</v>
      </c>
      <c r="F6" s="36"/>
      <c r="G6" s="139">
        <v>43101</v>
      </c>
      <c r="H6" s="37"/>
    </row>
    <row r="7" spans="1:8" ht="24">
      <c r="A7" s="518" t="s">
        <v>423</v>
      </c>
      <c r="C7" s="519" t="s">
        <v>424</v>
      </c>
      <c r="D7" s="520"/>
      <c r="E7" s="38" t="s">
        <v>425</v>
      </c>
      <c r="F7" s="36"/>
      <c r="G7" s="521" t="s">
        <v>570</v>
      </c>
      <c r="H7" s="37"/>
    </row>
    <row r="8" spans="1:8" ht="15">
      <c r="A8" s="518"/>
      <c r="C8" s="519"/>
      <c r="D8" s="519"/>
      <c r="F8" s="36"/>
      <c r="G8" s="522"/>
      <c r="H8" s="37"/>
    </row>
    <row r="9" spans="1:8" ht="51.75" customHeight="1">
      <c r="A9" s="509" t="s">
        <v>426</v>
      </c>
      <c r="C9" s="510" t="s">
        <v>549</v>
      </c>
      <c r="D9" s="510"/>
      <c r="E9" s="35" t="s">
        <v>427</v>
      </c>
      <c r="F9" s="36"/>
      <c r="G9" s="140" t="s">
        <v>48</v>
      </c>
      <c r="H9" s="37"/>
    </row>
    <row r="10" spans="1:8" ht="15">
      <c r="A10" s="509"/>
      <c r="C10" s="506" t="s">
        <v>550</v>
      </c>
      <c r="D10" s="506"/>
      <c r="E10" s="511" t="s">
        <v>427</v>
      </c>
      <c r="F10" s="36"/>
      <c r="G10" s="512" t="s">
        <v>50</v>
      </c>
      <c r="H10" s="37"/>
    </row>
    <row r="11" spans="3:8" ht="15">
      <c r="C11" s="506"/>
      <c r="D11" s="506"/>
      <c r="E11" s="511"/>
      <c r="F11" s="36"/>
      <c r="G11" s="513"/>
      <c r="H11" s="37"/>
    </row>
    <row r="12" spans="3:8" ht="22.5" customHeight="1">
      <c r="C12" s="506" t="s">
        <v>54</v>
      </c>
      <c r="D12" s="506"/>
      <c r="E12" s="35" t="s">
        <v>427</v>
      </c>
      <c r="F12" s="36"/>
      <c r="G12" s="140" t="s">
        <v>53</v>
      </c>
      <c r="H12" s="37"/>
    </row>
    <row r="13" spans="3:8" ht="15">
      <c r="C13" s="506" t="s">
        <v>551</v>
      </c>
      <c r="D13" s="506"/>
      <c r="E13" s="35" t="s">
        <v>427</v>
      </c>
      <c r="F13" s="36"/>
      <c r="G13" s="140" t="s">
        <v>51</v>
      </c>
      <c r="H13" s="37"/>
    </row>
    <row r="14" spans="3:8" ht="26.25" customHeight="1">
      <c r="C14" s="506" t="s">
        <v>428</v>
      </c>
      <c r="D14" s="506"/>
      <c r="E14" s="75" t="s">
        <v>427</v>
      </c>
      <c r="F14" s="36"/>
      <c r="G14" s="140" t="s">
        <v>55</v>
      </c>
      <c r="H14" s="37"/>
    </row>
    <row r="15" spans="3:8" ht="15">
      <c r="C15" s="506" t="s">
        <v>47</v>
      </c>
      <c r="D15" s="506"/>
      <c r="E15" s="35" t="s">
        <v>427</v>
      </c>
      <c r="F15" s="36"/>
      <c r="G15" s="141" t="s">
        <v>46</v>
      </c>
      <c r="H15" s="37"/>
    </row>
    <row r="16" spans="3:8" ht="15.75" thickBot="1">
      <c r="C16" s="507" t="s">
        <v>970</v>
      </c>
      <c r="D16" s="507"/>
      <c r="E16" s="39"/>
      <c r="F16" s="40"/>
      <c r="G16" s="142" t="s">
        <v>429</v>
      </c>
      <c r="H16" s="37"/>
    </row>
    <row r="17" spans="3:7" ht="15">
      <c r="C17" s="508" t="s">
        <v>430</v>
      </c>
      <c r="D17" s="508"/>
      <c r="E17" s="508"/>
      <c r="F17" s="508"/>
      <c r="G17" s="41"/>
    </row>
    <row r="19" spans="1:4" ht="15">
      <c r="A19" s="137" t="s">
        <v>431</v>
      </c>
      <c r="D19" s="136" t="s">
        <v>432</v>
      </c>
    </row>
    <row r="20" ht="22.5">
      <c r="D20" s="42" t="s">
        <v>433</v>
      </c>
    </row>
  </sheetData>
  <sheetProtection/>
  <mergeCells count="17">
    <mergeCell ref="G10:G11"/>
    <mergeCell ref="C12:D12"/>
    <mergeCell ref="A1:G1"/>
    <mergeCell ref="A2:G2"/>
    <mergeCell ref="A3:G3"/>
    <mergeCell ref="A7:A8"/>
    <mergeCell ref="C7:D8"/>
    <mergeCell ref="G7:G8"/>
    <mergeCell ref="C13:D13"/>
    <mergeCell ref="C15:D15"/>
    <mergeCell ref="C16:D16"/>
    <mergeCell ref="C17:F17"/>
    <mergeCell ref="A9:A10"/>
    <mergeCell ref="C9:D9"/>
    <mergeCell ref="C10:D11"/>
    <mergeCell ref="E10:E11"/>
    <mergeCell ref="C14:D14"/>
  </mergeCells>
  <printOptions/>
  <pageMargins left="0.7874015748031497" right="0.7874015748031497" top="0.9055118110236221" bottom="0.5511811023622047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35"/>
  <sheetViews>
    <sheetView zoomScalePageLayoutView="0" workbookViewId="0" topLeftCell="A80">
      <selection activeCell="N131" sqref="N131"/>
    </sheetView>
  </sheetViews>
  <sheetFormatPr defaultColWidth="9.140625" defaultRowHeight="15"/>
  <cols>
    <col min="1" max="1" width="20.140625" style="44" customWidth="1"/>
    <col min="2" max="2" width="5.140625" style="44" customWidth="1"/>
    <col min="3" max="3" width="6.00390625" style="44" customWidth="1"/>
    <col min="4" max="4" width="10.00390625" style="44" customWidth="1"/>
    <col min="5" max="6" width="11.140625" style="44" customWidth="1"/>
    <col min="7" max="7" width="13.421875" style="44" customWidth="1"/>
    <col min="8" max="8" width="11.140625" style="44" customWidth="1"/>
    <col min="9" max="9" width="27.28125" style="44" customWidth="1"/>
    <col min="10" max="10" width="12.00390625" style="44" customWidth="1"/>
    <col min="11" max="11" width="6.00390625" style="44" customWidth="1"/>
    <col min="12" max="12" width="13.28125" style="44" customWidth="1"/>
    <col min="13" max="14" width="13.140625" style="44" customWidth="1"/>
    <col min="15" max="15" width="13.28125" style="44" customWidth="1"/>
    <col min="16" max="16" width="0.9921875" style="44" customWidth="1"/>
    <col min="17" max="17" width="20.140625" style="44" customWidth="1"/>
    <col min="18" max="18" width="0.9921875" style="44" customWidth="1"/>
    <col min="19" max="19" width="16.140625" style="44" customWidth="1"/>
    <col min="20" max="20" width="9.140625" style="44" customWidth="1"/>
    <col min="21" max="16384" width="9.140625" style="44" customWidth="1"/>
  </cols>
  <sheetData>
    <row r="1" spans="1:19" ht="19.5">
      <c r="A1" s="557" t="s">
        <v>434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</row>
    <row r="2" spans="1:19" ht="15.75">
      <c r="A2" s="549" t="s">
        <v>435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</row>
    <row r="4" spans="1:19" ht="13.5" thickBot="1">
      <c r="A4" s="546" t="s">
        <v>436</v>
      </c>
      <c r="B4" s="546"/>
      <c r="C4" s="546"/>
      <c r="D4" s="551" t="s">
        <v>542</v>
      </c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S4" s="45"/>
    </row>
    <row r="5" spans="1:19" ht="21.75" customHeight="1" thickBot="1">
      <c r="A5" s="546"/>
      <c r="B5" s="546"/>
      <c r="C5" s="546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Q5" s="52" t="s">
        <v>437</v>
      </c>
      <c r="R5" s="46"/>
      <c r="S5" s="53" t="s">
        <v>438</v>
      </c>
    </row>
    <row r="6" spans="1:19" ht="15.75">
      <c r="A6" s="545" t="s">
        <v>439</v>
      </c>
      <c r="B6" s="545"/>
      <c r="C6" s="545"/>
      <c r="D6" s="558" t="s">
        <v>440</v>
      </c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S6" s="43"/>
    </row>
    <row r="7" spans="1:12" ht="12.75">
      <c r="A7" s="545" t="s">
        <v>441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</row>
    <row r="8" spans="1:12" ht="12.75">
      <c r="A8" s="545" t="s">
        <v>442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</row>
    <row r="9" spans="1:19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29.25" customHeight="1">
      <c r="A10" s="530" t="s">
        <v>443</v>
      </c>
      <c r="B10" s="533"/>
      <c r="C10" s="530" t="s">
        <v>444</v>
      </c>
      <c r="D10" s="544"/>
      <c r="E10" s="544"/>
      <c r="F10" s="540"/>
      <c r="G10" s="530" t="s">
        <v>445</v>
      </c>
      <c r="H10" s="540"/>
      <c r="I10" s="530" t="s">
        <v>446</v>
      </c>
      <c r="J10" s="544"/>
      <c r="K10" s="544"/>
      <c r="L10" s="544"/>
      <c r="M10" s="544"/>
      <c r="N10" s="544"/>
      <c r="O10" s="544"/>
      <c r="P10" s="544"/>
      <c r="Q10" s="544"/>
      <c r="R10" s="544"/>
      <c r="S10" s="540"/>
    </row>
    <row r="11" spans="1:19" ht="12.75">
      <c r="A11" s="542"/>
      <c r="B11" s="543"/>
      <c r="C11" s="530"/>
      <c r="D11" s="533"/>
      <c r="E11" s="530"/>
      <c r="F11" s="530"/>
      <c r="G11" s="530"/>
      <c r="H11" s="530"/>
      <c r="I11" s="530" t="s">
        <v>447</v>
      </c>
      <c r="J11" s="530" t="s">
        <v>448</v>
      </c>
      <c r="K11" s="540"/>
      <c r="L11" s="530" t="s">
        <v>449</v>
      </c>
      <c r="M11" s="540"/>
      <c r="N11" s="530" t="s">
        <v>450</v>
      </c>
      <c r="O11" s="530" t="s">
        <v>451</v>
      </c>
      <c r="P11" s="530" t="s">
        <v>452</v>
      </c>
      <c r="Q11" s="532"/>
      <c r="R11" s="532"/>
      <c r="S11" s="533"/>
    </row>
    <row r="12" spans="1:19" ht="33.75">
      <c r="A12" s="534"/>
      <c r="B12" s="536"/>
      <c r="C12" s="534"/>
      <c r="D12" s="536"/>
      <c r="E12" s="531"/>
      <c r="F12" s="531"/>
      <c r="G12" s="531"/>
      <c r="H12" s="531"/>
      <c r="I12" s="531"/>
      <c r="J12" s="48" t="s">
        <v>453</v>
      </c>
      <c r="K12" s="48" t="s">
        <v>454</v>
      </c>
      <c r="L12" s="48" t="s">
        <v>455</v>
      </c>
      <c r="M12" s="48" t="s">
        <v>456</v>
      </c>
      <c r="N12" s="531"/>
      <c r="O12" s="531"/>
      <c r="P12" s="534"/>
      <c r="Q12" s="535"/>
      <c r="R12" s="535"/>
      <c r="S12" s="536"/>
    </row>
    <row r="13" spans="1:19" ht="13.5" thickBot="1">
      <c r="A13" s="537" t="s">
        <v>169</v>
      </c>
      <c r="B13" s="538"/>
      <c r="C13" s="537" t="s">
        <v>139</v>
      </c>
      <c r="D13" s="538"/>
      <c r="E13" s="49" t="s">
        <v>141</v>
      </c>
      <c r="F13" s="49" t="s">
        <v>143</v>
      </c>
      <c r="G13" s="49" t="s">
        <v>145</v>
      </c>
      <c r="H13" s="49" t="s">
        <v>147</v>
      </c>
      <c r="I13" s="49" t="s">
        <v>457</v>
      </c>
      <c r="J13" s="49" t="s">
        <v>458</v>
      </c>
      <c r="K13" s="49" t="s">
        <v>459</v>
      </c>
      <c r="L13" s="49" t="s">
        <v>460</v>
      </c>
      <c r="M13" s="49" t="s">
        <v>461</v>
      </c>
      <c r="N13" s="49" t="s">
        <v>462</v>
      </c>
      <c r="O13" s="49" t="s">
        <v>463</v>
      </c>
      <c r="P13" s="537" t="s">
        <v>464</v>
      </c>
      <c r="Q13" s="539"/>
      <c r="R13" s="539"/>
      <c r="S13" s="538"/>
    </row>
    <row r="14" spans="1:19" ht="12.75">
      <c r="A14" s="50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</row>
    <row r="15" spans="1:12" ht="12.75">
      <c r="A15" s="545" t="s">
        <v>465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</row>
    <row r="16" spans="1:19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39.75" customHeight="1">
      <c r="A17" s="530" t="s">
        <v>443</v>
      </c>
      <c r="B17" s="533"/>
      <c r="C17" s="530" t="s">
        <v>444</v>
      </c>
      <c r="D17" s="544"/>
      <c r="E17" s="544"/>
      <c r="F17" s="540"/>
      <c r="G17" s="530" t="s">
        <v>445</v>
      </c>
      <c r="H17" s="540"/>
      <c r="I17" s="530" t="s">
        <v>466</v>
      </c>
      <c r="J17" s="544"/>
      <c r="K17" s="544"/>
      <c r="L17" s="544"/>
      <c r="M17" s="544"/>
      <c r="N17" s="544"/>
      <c r="O17" s="544"/>
      <c r="P17" s="544"/>
      <c r="Q17" s="544"/>
      <c r="R17" s="544"/>
      <c r="S17" s="540"/>
    </row>
    <row r="18" spans="1:19" ht="12.75">
      <c r="A18" s="542"/>
      <c r="B18" s="543"/>
      <c r="C18" s="530" t="s">
        <v>467</v>
      </c>
      <c r="D18" s="533"/>
      <c r="E18" s="530"/>
      <c r="F18" s="530"/>
      <c r="G18" s="530" t="s">
        <v>468</v>
      </c>
      <c r="H18" s="530"/>
      <c r="I18" s="530" t="s">
        <v>447</v>
      </c>
      <c r="J18" s="530" t="s">
        <v>448</v>
      </c>
      <c r="K18" s="540"/>
      <c r="L18" s="530" t="s">
        <v>449</v>
      </c>
      <c r="M18" s="540"/>
      <c r="N18" s="530" t="s">
        <v>450</v>
      </c>
      <c r="O18" s="530" t="s">
        <v>451</v>
      </c>
      <c r="P18" s="530" t="s">
        <v>452</v>
      </c>
      <c r="Q18" s="532"/>
      <c r="R18" s="532"/>
      <c r="S18" s="533"/>
    </row>
    <row r="19" spans="1:19" ht="96.75" customHeight="1">
      <c r="A19" s="534"/>
      <c r="B19" s="536"/>
      <c r="C19" s="534"/>
      <c r="D19" s="536"/>
      <c r="E19" s="531"/>
      <c r="F19" s="531"/>
      <c r="G19" s="531"/>
      <c r="H19" s="531"/>
      <c r="I19" s="531"/>
      <c r="J19" s="48" t="s">
        <v>453</v>
      </c>
      <c r="K19" s="48" t="s">
        <v>454</v>
      </c>
      <c r="L19" s="48" t="s">
        <v>455</v>
      </c>
      <c r="M19" s="48" t="s">
        <v>456</v>
      </c>
      <c r="N19" s="531"/>
      <c r="O19" s="531"/>
      <c r="P19" s="534"/>
      <c r="Q19" s="535"/>
      <c r="R19" s="535"/>
      <c r="S19" s="536"/>
    </row>
    <row r="20" spans="1:19" ht="13.5" thickBot="1">
      <c r="A20" s="537" t="s">
        <v>169</v>
      </c>
      <c r="B20" s="538"/>
      <c r="C20" s="537" t="s">
        <v>139</v>
      </c>
      <c r="D20" s="538"/>
      <c r="E20" s="49" t="s">
        <v>141</v>
      </c>
      <c r="F20" s="49" t="s">
        <v>143</v>
      </c>
      <c r="G20" s="49" t="s">
        <v>145</v>
      </c>
      <c r="H20" s="49" t="s">
        <v>147</v>
      </c>
      <c r="I20" s="49" t="s">
        <v>457</v>
      </c>
      <c r="J20" s="49" t="s">
        <v>458</v>
      </c>
      <c r="K20" s="49" t="s">
        <v>459</v>
      </c>
      <c r="L20" s="49" t="s">
        <v>460</v>
      </c>
      <c r="M20" s="49" t="s">
        <v>461</v>
      </c>
      <c r="N20" s="49" t="s">
        <v>462</v>
      </c>
      <c r="O20" s="49" t="s">
        <v>463</v>
      </c>
      <c r="P20" s="537" t="s">
        <v>464</v>
      </c>
      <c r="Q20" s="539"/>
      <c r="R20" s="539"/>
      <c r="S20" s="538"/>
    </row>
    <row r="21" spans="1:19" ht="297" customHeight="1" thickBot="1">
      <c r="A21" s="553" t="s">
        <v>571</v>
      </c>
      <c r="B21" s="554"/>
      <c r="C21" s="555" t="s">
        <v>469</v>
      </c>
      <c r="D21" s="556"/>
      <c r="E21" s="51"/>
      <c r="F21" s="51"/>
      <c r="G21" s="91" t="s">
        <v>470</v>
      </c>
      <c r="H21" s="51"/>
      <c r="I21" s="91" t="s">
        <v>471</v>
      </c>
      <c r="J21" s="91" t="s">
        <v>472</v>
      </c>
      <c r="K21" s="91" t="s">
        <v>473</v>
      </c>
      <c r="L21" s="92">
        <v>5255</v>
      </c>
      <c r="M21" s="92">
        <v>2522</v>
      </c>
      <c r="N21" s="93">
        <v>5</v>
      </c>
      <c r="O21" s="93">
        <v>0</v>
      </c>
      <c r="P21" s="527"/>
      <c r="Q21" s="528"/>
      <c r="R21" s="528"/>
      <c r="S21" s="529"/>
    </row>
    <row r="22" spans="1:19" ht="12.75">
      <c r="A22" s="50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</row>
    <row r="24" spans="1:19" ht="15.75">
      <c r="A24" s="549" t="s">
        <v>474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</row>
    <row r="26" spans="1:19" ht="18.75" customHeight="1" thickBot="1">
      <c r="A26" s="546" t="s">
        <v>436</v>
      </c>
      <c r="B26" s="546"/>
      <c r="C26" s="546"/>
      <c r="D26" s="541" t="s">
        <v>543</v>
      </c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S26" s="45"/>
    </row>
    <row r="27" spans="1:19" ht="25.5" customHeight="1" thickBot="1">
      <c r="A27" s="546"/>
      <c r="B27" s="546"/>
      <c r="C27" s="546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Q27" s="52" t="s">
        <v>437</v>
      </c>
      <c r="R27" s="46"/>
      <c r="S27" s="53" t="s">
        <v>475</v>
      </c>
    </row>
    <row r="28" spans="1:19" ht="12.75">
      <c r="A28" s="545" t="s">
        <v>439</v>
      </c>
      <c r="B28" s="545"/>
      <c r="C28" s="545"/>
      <c r="D28" s="547" t="s">
        <v>440</v>
      </c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S28" s="43"/>
    </row>
    <row r="29" spans="1:12" ht="12.75">
      <c r="A29" s="545" t="s">
        <v>441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</row>
    <row r="30" spans="1:12" ht="12.75">
      <c r="A30" s="545" t="s">
        <v>442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</row>
    <row r="31" spans="1:19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34.5" customHeight="1">
      <c r="A32" s="530" t="s">
        <v>443</v>
      </c>
      <c r="B32" s="533"/>
      <c r="C32" s="530" t="s">
        <v>444</v>
      </c>
      <c r="D32" s="544"/>
      <c r="E32" s="544"/>
      <c r="F32" s="540"/>
      <c r="G32" s="530" t="s">
        <v>445</v>
      </c>
      <c r="H32" s="540"/>
      <c r="I32" s="530" t="s">
        <v>446</v>
      </c>
      <c r="J32" s="544"/>
      <c r="K32" s="544"/>
      <c r="L32" s="544"/>
      <c r="M32" s="544"/>
      <c r="N32" s="544"/>
      <c r="O32" s="544"/>
      <c r="P32" s="544"/>
      <c r="Q32" s="544"/>
      <c r="R32" s="544"/>
      <c r="S32" s="540"/>
    </row>
    <row r="33" spans="1:19" ht="12.75">
      <c r="A33" s="542"/>
      <c r="B33" s="543"/>
      <c r="C33" s="530"/>
      <c r="D33" s="533"/>
      <c r="E33" s="530"/>
      <c r="F33" s="530"/>
      <c r="G33" s="530"/>
      <c r="H33" s="530"/>
      <c r="I33" s="530" t="s">
        <v>447</v>
      </c>
      <c r="J33" s="530" t="s">
        <v>448</v>
      </c>
      <c r="K33" s="540"/>
      <c r="L33" s="530" t="s">
        <v>449</v>
      </c>
      <c r="M33" s="540"/>
      <c r="N33" s="530" t="s">
        <v>450</v>
      </c>
      <c r="O33" s="530" t="s">
        <v>451</v>
      </c>
      <c r="P33" s="530" t="s">
        <v>452</v>
      </c>
      <c r="Q33" s="532"/>
      <c r="R33" s="532"/>
      <c r="S33" s="533"/>
    </row>
    <row r="34" spans="1:19" ht="33.75">
      <c r="A34" s="534"/>
      <c r="B34" s="536"/>
      <c r="C34" s="534"/>
      <c r="D34" s="536"/>
      <c r="E34" s="531"/>
      <c r="F34" s="531"/>
      <c r="G34" s="531"/>
      <c r="H34" s="531"/>
      <c r="I34" s="531"/>
      <c r="J34" s="48" t="s">
        <v>453</v>
      </c>
      <c r="K34" s="48" t="s">
        <v>454</v>
      </c>
      <c r="L34" s="48" t="s">
        <v>455</v>
      </c>
      <c r="M34" s="48" t="s">
        <v>456</v>
      </c>
      <c r="N34" s="531"/>
      <c r="O34" s="531"/>
      <c r="P34" s="534"/>
      <c r="Q34" s="535"/>
      <c r="R34" s="535"/>
      <c r="S34" s="536"/>
    </row>
    <row r="35" spans="1:19" ht="13.5" thickBot="1">
      <c r="A35" s="537" t="s">
        <v>169</v>
      </c>
      <c r="B35" s="538"/>
      <c r="C35" s="537" t="s">
        <v>139</v>
      </c>
      <c r="D35" s="538"/>
      <c r="E35" s="49" t="s">
        <v>141</v>
      </c>
      <c r="F35" s="49" t="s">
        <v>143</v>
      </c>
      <c r="G35" s="49" t="s">
        <v>145</v>
      </c>
      <c r="H35" s="49" t="s">
        <v>147</v>
      </c>
      <c r="I35" s="49" t="s">
        <v>457</v>
      </c>
      <c r="J35" s="49" t="s">
        <v>458</v>
      </c>
      <c r="K35" s="49" t="s">
        <v>459</v>
      </c>
      <c r="L35" s="49" t="s">
        <v>460</v>
      </c>
      <c r="M35" s="49" t="s">
        <v>461</v>
      </c>
      <c r="N35" s="49" t="s">
        <v>462</v>
      </c>
      <c r="O35" s="49" t="s">
        <v>463</v>
      </c>
      <c r="P35" s="537" t="s">
        <v>464</v>
      </c>
      <c r="Q35" s="539"/>
      <c r="R35" s="539"/>
      <c r="S35" s="538"/>
    </row>
    <row r="36" spans="1:19" ht="12.75">
      <c r="A36" s="50"/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</row>
    <row r="37" spans="1:12" ht="12.75">
      <c r="A37" s="545" t="s">
        <v>465</v>
      </c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</row>
    <row r="38" spans="1:19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33" customHeight="1">
      <c r="A39" s="530" t="s">
        <v>443</v>
      </c>
      <c r="B39" s="533"/>
      <c r="C39" s="530" t="s">
        <v>444</v>
      </c>
      <c r="D39" s="544"/>
      <c r="E39" s="544"/>
      <c r="F39" s="540"/>
      <c r="G39" s="530" t="s">
        <v>445</v>
      </c>
      <c r="H39" s="540"/>
      <c r="I39" s="530" t="s">
        <v>466</v>
      </c>
      <c r="J39" s="544"/>
      <c r="K39" s="544"/>
      <c r="L39" s="544"/>
      <c r="M39" s="544"/>
      <c r="N39" s="544"/>
      <c r="O39" s="544"/>
      <c r="P39" s="544"/>
      <c r="Q39" s="544"/>
      <c r="R39" s="544"/>
      <c r="S39" s="540"/>
    </row>
    <row r="40" spans="1:19" ht="12.75">
      <c r="A40" s="542"/>
      <c r="B40" s="543"/>
      <c r="C40" s="530" t="s">
        <v>467</v>
      </c>
      <c r="D40" s="533"/>
      <c r="E40" s="530"/>
      <c r="F40" s="530"/>
      <c r="G40" s="530" t="s">
        <v>468</v>
      </c>
      <c r="H40" s="530"/>
      <c r="I40" s="530" t="s">
        <v>447</v>
      </c>
      <c r="J40" s="530" t="s">
        <v>448</v>
      </c>
      <c r="K40" s="540"/>
      <c r="L40" s="530" t="s">
        <v>449</v>
      </c>
      <c r="M40" s="540"/>
      <c r="N40" s="530" t="s">
        <v>450</v>
      </c>
      <c r="O40" s="530" t="s">
        <v>451</v>
      </c>
      <c r="P40" s="530" t="s">
        <v>452</v>
      </c>
      <c r="Q40" s="532"/>
      <c r="R40" s="532"/>
      <c r="S40" s="533"/>
    </row>
    <row r="41" spans="1:19" ht="96.75" customHeight="1">
      <c r="A41" s="534"/>
      <c r="B41" s="536"/>
      <c r="C41" s="534"/>
      <c r="D41" s="536"/>
      <c r="E41" s="531"/>
      <c r="F41" s="531"/>
      <c r="G41" s="531"/>
      <c r="H41" s="531"/>
      <c r="I41" s="531"/>
      <c r="J41" s="48" t="s">
        <v>453</v>
      </c>
      <c r="K41" s="48" t="s">
        <v>454</v>
      </c>
      <c r="L41" s="48" t="s">
        <v>455</v>
      </c>
      <c r="M41" s="48" t="s">
        <v>456</v>
      </c>
      <c r="N41" s="531"/>
      <c r="O41" s="531"/>
      <c r="P41" s="534"/>
      <c r="Q41" s="535"/>
      <c r="R41" s="535"/>
      <c r="S41" s="536"/>
    </row>
    <row r="42" spans="1:19" ht="13.5" thickBot="1">
      <c r="A42" s="537" t="s">
        <v>169</v>
      </c>
      <c r="B42" s="538"/>
      <c r="C42" s="537" t="s">
        <v>139</v>
      </c>
      <c r="D42" s="538"/>
      <c r="E42" s="49" t="s">
        <v>141</v>
      </c>
      <c r="F42" s="49" t="s">
        <v>143</v>
      </c>
      <c r="G42" s="49" t="s">
        <v>145</v>
      </c>
      <c r="H42" s="49" t="s">
        <v>147</v>
      </c>
      <c r="I42" s="49" t="s">
        <v>457</v>
      </c>
      <c r="J42" s="49" t="s">
        <v>458</v>
      </c>
      <c r="K42" s="49" t="s">
        <v>459</v>
      </c>
      <c r="L42" s="49" t="s">
        <v>460</v>
      </c>
      <c r="M42" s="49" t="s">
        <v>461</v>
      </c>
      <c r="N42" s="49" t="s">
        <v>462</v>
      </c>
      <c r="O42" s="49" t="s">
        <v>463</v>
      </c>
      <c r="P42" s="537" t="s">
        <v>464</v>
      </c>
      <c r="Q42" s="539"/>
      <c r="R42" s="539"/>
      <c r="S42" s="538"/>
    </row>
    <row r="43" spans="1:19" ht="117.75" customHeight="1" thickBot="1">
      <c r="A43" s="548" t="s">
        <v>572</v>
      </c>
      <c r="B43" s="524"/>
      <c r="C43" s="525" t="s">
        <v>476</v>
      </c>
      <c r="D43" s="526"/>
      <c r="E43" s="51"/>
      <c r="F43" s="51"/>
      <c r="G43" s="91" t="s">
        <v>477</v>
      </c>
      <c r="H43" s="51"/>
      <c r="I43" s="91" t="s">
        <v>471</v>
      </c>
      <c r="J43" s="91" t="s">
        <v>472</v>
      </c>
      <c r="K43" s="91" t="s">
        <v>473</v>
      </c>
      <c r="L43" s="92">
        <v>1030</v>
      </c>
      <c r="M43" s="92">
        <v>1030</v>
      </c>
      <c r="N43" s="93">
        <v>5</v>
      </c>
      <c r="O43" s="93">
        <v>0</v>
      </c>
      <c r="P43" s="527"/>
      <c r="Q43" s="528"/>
      <c r="R43" s="528"/>
      <c r="S43" s="529"/>
    </row>
    <row r="46" spans="1:19" ht="15">
      <c r="A46" s="552" t="s">
        <v>478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</row>
    <row r="48" spans="1:19" ht="13.5" thickBot="1">
      <c r="A48" s="546" t="s">
        <v>436</v>
      </c>
      <c r="B48" s="546"/>
      <c r="C48" s="546"/>
      <c r="D48" s="541" t="s">
        <v>544</v>
      </c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S48" s="45"/>
    </row>
    <row r="49" spans="1:19" ht="24.75" customHeight="1" thickBot="1">
      <c r="A49" s="546"/>
      <c r="B49" s="546"/>
      <c r="C49" s="546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Q49" s="52" t="s">
        <v>437</v>
      </c>
      <c r="R49" s="46"/>
      <c r="S49" s="53" t="s">
        <v>479</v>
      </c>
    </row>
    <row r="50" spans="1:19" ht="13.5" customHeight="1">
      <c r="A50" s="545" t="s">
        <v>439</v>
      </c>
      <c r="B50" s="545"/>
      <c r="C50" s="545"/>
      <c r="D50" s="547" t="s">
        <v>440</v>
      </c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S50" s="43"/>
    </row>
    <row r="51" spans="1:12" ht="12.75">
      <c r="A51" s="545" t="s">
        <v>441</v>
      </c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</row>
    <row r="52" spans="1:12" ht="12.75">
      <c r="A52" s="545" t="s">
        <v>442</v>
      </c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</row>
    <row r="53" spans="1:19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38.25" customHeight="1">
      <c r="A54" s="530" t="s">
        <v>443</v>
      </c>
      <c r="B54" s="533"/>
      <c r="C54" s="530" t="s">
        <v>444</v>
      </c>
      <c r="D54" s="544"/>
      <c r="E54" s="544"/>
      <c r="F54" s="540"/>
      <c r="G54" s="530" t="s">
        <v>445</v>
      </c>
      <c r="H54" s="540"/>
      <c r="I54" s="530" t="s">
        <v>446</v>
      </c>
      <c r="J54" s="544"/>
      <c r="K54" s="544"/>
      <c r="L54" s="544"/>
      <c r="M54" s="544"/>
      <c r="N54" s="544"/>
      <c r="O54" s="544"/>
      <c r="P54" s="544"/>
      <c r="Q54" s="544"/>
      <c r="R54" s="544"/>
      <c r="S54" s="540"/>
    </row>
    <row r="55" spans="1:19" ht="12.75">
      <c r="A55" s="542"/>
      <c r="B55" s="543"/>
      <c r="C55" s="530"/>
      <c r="D55" s="533"/>
      <c r="E55" s="530"/>
      <c r="F55" s="530"/>
      <c r="G55" s="530"/>
      <c r="H55" s="530"/>
      <c r="I55" s="530" t="s">
        <v>447</v>
      </c>
      <c r="J55" s="530" t="s">
        <v>448</v>
      </c>
      <c r="K55" s="540"/>
      <c r="L55" s="530" t="s">
        <v>449</v>
      </c>
      <c r="M55" s="540"/>
      <c r="N55" s="530" t="s">
        <v>450</v>
      </c>
      <c r="O55" s="530" t="s">
        <v>451</v>
      </c>
      <c r="P55" s="530" t="s">
        <v>452</v>
      </c>
      <c r="Q55" s="532"/>
      <c r="R55" s="532"/>
      <c r="S55" s="533"/>
    </row>
    <row r="56" spans="1:19" ht="33.75">
      <c r="A56" s="534"/>
      <c r="B56" s="536"/>
      <c r="C56" s="534"/>
      <c r="D56" s="536"/>
      <c r="E56" s="531"/>
      <c r="F56" s="531"/>
      <c r="G56" s="531"/>
      <c r="H56" s="531"/>
      <c r="I56" s="531"/>
      <c r="J56" s="48" t="s">
        <v>453</v>
      </c>
      <c r="K56" s="48" t="s">
        <v>454</v>
      </c>
      <c r="L56" s="48" t="s">
        <v>455</v>
      </c>
      <c r="M56" s="48" t="s">
        <v>456</v>
      </c>
      <c r="N56" s="531"/>
      <c r="O56" s="531"/>
      <c r="P56" s="534"/>
      <c r="Q56" s="535"/>
      <c r="R56" s="535"/>
      <c r="S56" s="536"/>
    </row>
    <row r="57" spans="1:19" ht="13.5" thickBot="1">
      <c r="A57" s="537" t="s">
        <v>169</v>
      </c>
      <c r="B57" s="538"/>
      <c r="C57" s="537" t="s">
        <v>139</v>
      </c>
      <c r="D57" s="538"/>
      <c r="E57" s="49" t="s">
        <v>141</v>
      </c>
      <c r="F57" s="49" t="s">
        <v>143</v>
      </c>
      <c r="G57" s="49" t="s">
        <v>145</v>
      </c>
      <c r="H57" s="49" t="s">
        <v>147</v>
      </c>
      <c r="I57" s="49" t="s">
        <v>457</v>
      </c>
      <c r="J57" s="49" t="s">
        <v>458</v>
      </c>
      <c r="K57" s="49" t="s">
        <v>459</v>
      </c>
      <c r="L57" s="49" t="s">
        <v>460</v>
      </c>
      <c r="M57" s="49" t="s">
        <v>461</v>
      </c>
      <c r="N57" s="49" t="s">
        <v>462</v>
      </c>
      <c r="O57" s="49" t="s">
        <v>463</v>
      </c>
      <c r="P57" s="537" t="s">
        <v>464</v>
      </c>
      <c r="Q57" s="539"/>
      <c r="R57" s="539"/>
      <c r="S57" s="538"/>
    </row>
    <row r="58" spans="1:19" ht="12.75">
      <c r="A58" s="50"/>
      <c r="B58" s="550"/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</row>
    <row r="59" spans="1:12" ht="12.75">
      <c r="A59" s="545" t="s">
        <v>465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</row>
    <row r="60" spans="1:19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39" customHeight="1">
      <c r="A61" s="530" t="s">
        <v>443</v>
      </c>
      <c r="B61" s="533"/>
      <c r="C61" s="530" t="s">
        <v>444</v>
      </c>
      <c r="D61" s="544"/>
      <c r="E61" s="544"/>
      <c r="F61" s="540"/>
      <c r="G61" s="530" t="s">
        <v>445</v>
      </c>
      <c r="H61" s="540"/>
      <c r="I61" s="530" t="s">
        <v>466</v>
      </c>
      <c r="J61" s="544"/>
      <c r="K61" s="544"/>
      <c r="L61" s="544"/>
      <c r="M61" s="544"/>
      <c r="N61" s="544"/>
      <c r="O61" s="544"/>
      <c r="P61" s="544"/>
      <c r="Q61" s="544"/>
      <c r="R61" s="544"/>
      <c r="S61" s="540"/>
    </row>
    <row r="62" spans="1:19" ht="12.75">
      <c r="A62" s="542"/>
      <c r="B62" s="543"/>
      <c r="C62" s="530" t="s">
        <v>467</v>
      </c>
      <c r="D62" s="533"/>
      <c r="E62" s="530"/>
      <c r="F62" s="530"/>
      <c r="G62" s="530" t="s">
        <v>468</v>
      </c>
      <c r="H62" s="530"/>
      <c r="I62" s="530" t="s">
        <v>447</v>
      </c>
      <c r="J62" s="530" t="s">
        <v>448</v>
      </c>
      <c r="K62" s="540"/>
      <c r="L62" s="530" t="s">
        <v>449</v>
      </c>
      <c r="M62" s="540"/>
      <c r="N62" s="530" t="s">
        <v>450</v>
      </c>
      <c r="O62" s="530" t="s">
        <v>451</v>
      </c>
      <c r="P62" s="530" t="s">
        <v>452</v>
      </c>
      <c r="Q62" s="532"/>
      <c r="R62" s="532"/>
      <c r="S62" s="533"/>
    </row>
    <row r="63" spans="1:19" ht="94.5" customHeight="1">
      <c r="A63" s="534"/>
      <c r="B63" s="536"/>
      <c r="C63" s="534"/>
      <c r="D63" s="536"/>
      <c r="E63" s="531"/>
      <c r="F63" s="531"/>
      <c r="G63" s="531"/>
      <c r="H63" s="531"/>
      <c r="I63" s="531"/>
      <c r="J63" s="48" t="s">
        <v>453</v>
      </c>
      <c r="K63" s="48" t="s">
        <v>454</v>
      </c>
      <c r="L63" s="48" t="s">
        <v>455</v>
      </c>
      <c r="M63" s="48" t="s">
        <v>456</v>
      </c>
      <c r="N63" s="531"/>
      <c r="O63" s="531"/>
      <c r="P63" s="534"/>
      <c r="Q63" s="535"/>
      <c r="R63" s="535"/>
      <c r="S63" s="536"/>
    </row>
    <row r="64" spans="1:19" ht="13.5" thickBot="1">
      <c r="A64" s="537" t="s">
        <v>169</v>
      </c>
      <c r="B64" s="538"/>
      <c r="C64" s="537" t="s">
        <v>139</v>
      </c>
      <c r="D64" s="538"/>
      <c r="E64" s="49" t="s">
        <v>141</v>
      </c>
      <c r="F64" s="49" t="s">
        <v>143</v>
      </c>
      <c r="G64" s="49" t="s">
        <v>145</v>
      </c>
      <c r="H64" s="49" t="s">
        <v>147</v>
      </c>
      <c r="I64" s="49" t="s">
        <v>457</v>
      </c>
      <c r="J64" s="49" t="s">
        <v>458</v>
      </c>
      <c r="K64" s="49" t="s">
        <v>459</v>
      </c>
      <c r="L64" s="49" t="s">
        <v>460</v>
      </c>
      <c r="M64" s="49" t="s">
        <v>461</v>
      </c>
      <c r="N64" s="49" t="s">
        <v>462</v>
      </c>
      <c r="O64" s="49" t="s">
        <v>463</v>
      </c>
      <c r="P64" s="537" t="s">
        <v>464</v>
      </c>
      <c r="Q64" s="539"/>
      <c r="R64" s="539"/>
      <c r="S64" s="538"/>
    </row>
    <row r="65" spans="1:19" ht="387.75" customHeight="1" thickBot="1">
      <c r="A65" s="548" t="s">
        <v>573</v>
      </c>
      <c r="B65" s="524"/>
      <c r="C65" s="525" t="s">
        <v>480</v>
      </c>
      <c r="D65" s="526"/>
      <c r="E65" s="51"/>
      <c r="F65" s="51"/>
      <c r="G65" s="91" t="s">
        <v>481</v>
      </c>
      <c r="H65" s="51"/>
      <c r="I65" s="91" t="s">
        <v>471</v>
      </c>
      <c r="J65" s="91" t="s">
        <v>472</v>
      </c>
      <c r="K65" s="91" t="s">
        <v>473</v>
      </c>
      <c r="L65" s="92">
        <v>4753</v>
      </c>
      <c r="M65" s="92">
        <v>4753</v>
      </c>
      <c r="N65" s="93">
        <v>5</v>
      </c>
      <c r="O65" s="93">
        <v>0</v>
      </c>
      <c r="P65" s="527"/>
      <c r="Q65" s="528"/>
      <c r="R65" s="528"/>
      <c r="S65" s="529"/>
    </row>
    <row r="66" ht="8.25" customHeight="1"/>
    <row r="68" spans="1:19" ht="15.75">
      <c r="A68" s="549" t="s">
        <v>482</v>
      </c>
      <c r="B68" s="549"/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49"/>
      <c r="O68" s="549"/>
      <c r="P68" s="549"/>
      <c r="Q68" s="549"/>
      <c r="R68" s="549"/>
      <c r="S68" s="549"/>
    </row>
    <row r="70" spans="1:19" ht="13.5" thickBot="1">
      <c r="A70" s="546" t="s">
        <v>436</v>
      </c>
      <c r="B70" s="546"/>
      <c r="C70" s="546"/>
      <c r="D70" s="551" t="s">
        <v>545</v>
      </c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S70" s="45"/>
    </row>
    <row r="71" spans="1:19" ht="26.25" customHeight="1" thickBot="1">
      <c r="A71" s="546"/>
      <c r="B71" s="546"/>
      <c r="C71" s="546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Q71" s="52" t="s">
        <v>437</v>
      </c>
      <c r="R71" s="46"/>
      <c r="S71" s="53" t="s">
        <v>483</v>
      </c>
    </row>
    <row r="72" spans="1:19" ht="12.75">
      <c r="A72" s="545" t="s">
        <v>439</v>
      </c>
      <c r="B72" s="545"/>
      <c r="C72" s="545"/>
      <c r="D72" s="547" t="s">
        <v>440</v>
      </c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S72" s="43"/>
    </row>
    <row r="73" spans="1:12" ht="12.75">
      <c r="A73" s="545" t="s">
        <v>441</v>
      </c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</row>
    <row r="74" spans="1:12" ht="12.75">
      <c r="A74" s="545" t="s">
        <v>442</v>
      </c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</row>
    <row r="75" spans="1:19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ht="33" customHeight="1">
      <c r="A76" s="530" t="s">
        <v>443</v>
      </c>
      <c r="B76" s="533"/>
      <c r="C76" s="530" t="s">
        <v>444</v>
      </c>
      <c r="D76" s="544"/>
      <c r="E76" s="544"/>
      <c r="F76" s="540"/>
      <c r="G76" s="530" t="s">
        <v>445</v>
      </c>
      <c r="H76" s="540"/>
      <c r="I76" s="530" t="s">
        <v>446</v>
      </c>
      <c r="J76" s="544"/>
      <c r="K76" s="544"/>
      <c r="L76" s="544"/>
      <c r="M76" s="544"/>
      <c r="N76" s="544"/>
      <c r="O76" s="544"/>
      <c r="P76" s="544"/>
      <c r="Q76" s="544"/>
      <c r="R76" s="544"/>
      <c r="S76" s="540"/>
    </row>
    <row r="77" spans="1:19" ht="12.75">
      <c r="A77" s="542"/>
      <c r="B77" s="543"/>
      <c r="C77" s="530"/>
      <c r="D77" s="533"/>
      <c r="E77" s="530"/>
      <c r="F77" s="530"/>
      <c r="G77" s="530"/>
      <c r="H77" s="530"/>
      <c r="I77" s="530" t="s">
        <v>447</v>
      </c>
      <c r="J77" s="530" t="s">
        <v>448</v>
      </c>
      <c r="K77" s="540"/>
      <c r="L77" s="530" t="s">
        <v>449</v>
      </c>
      <c r="M77" s="540"/>
      <c r="N77" s="530" t="s">
        <v>450</v>
      </c>
      <c r="O77" s="530" t="s">
        <v>451</v>
      </c>
      <c r="P77" s="530" t="s">
        <v>452</v>
      </c>
      <c r="Q77" s="532"/>
      <c r="R77" s="532"/>
      <c r="S77" s="533"/>
    </row>
    <row r="78" spans="1:19" ht="33.75">
      <c r="A78" s="534"/>
      <c r="B78" s="536"/>
      <c r="C78" s="534"/>
      <c r="D78" s="536"/>
      <c r="E78" s="531"/>
      <c r="F78" s="531"/>
      <c r="G78" s="531"/>
      <c r="H78" s="531"/>
      <c r="I78" s="531"/>
      <c r="J78" s="48" t="s">
        <v>453</v>
      </c>
      <c r="K78" s="48" t="s">
        <v>454</v>
      </c>
      <c r="L78" s="48" t="s">
        <v>455</v>
      </c>
      <c r="M78" s="48" t="s">
        <v>456</v>
      </c>
      <c r="N78" s="531"/>
      <c r="O78" s="531"/>
      <c r="P78" s="534"/>
      <c r="Q78" s="535"/>
      <c r="R78" s="535"/>
      <c r="S78" s="536"/>
    </row>
    <row r="79" spans="1:19" ht="13.5" thickBot="1">
      <c r="A79" s="537" t="s">
        <v>169</v>
      </c>
      <c r="B79" s="538"/>
      <c r="C79" s="537" t="s">
        <v>139</v>
      </c>
      <c r="D79" s="538"/>
      <c r="E79" s="49" t="s">
        <v>141</v>
      </c>
      <c r="F79" s="49" t="s">
        <v>143</v>
      </c>
      <c r="G79" s="49" t="s">
        <v>145</v>
      </c>
      <c r="H79" s="49" t="s">
        <v>147</v>
      </c>
      <c r="I79" s="49" t="s">
        <v>457</v>
      </c>
      <c r="J79" s="49" t="s">
        <v>458</v>
      </c>
      <c r="K79" s="49" t="s">
        <v>459</v>
      </c>
      <c r="L79" s="49" t="s">
        <v>460</v>
      </c>
      <c r="M79" s="49" t="s">
        <v>461</v>
      </c>
      <c r="N79" s="49" t="s">
        <v>462</v>
      </c>
      <c r="O79" s="49" t="s">
        <v>463</v>
      </c>
      <c r="P79" s="537" t="s">
        <v>464</v>
      </c>
      <c r="Q79" s="539"/>
      <c r="R79" s="539"/>
      <c r="S79" s="538"/>
    </row>
    <row r="80" spans="1:19" ht="12.75">
      <c r="A80" s="50"/>
      <c r="B80" s="550"/>
      <c r="C80" s="550"/>
      <c r="D80" s="550"/>
      <c r="E80" s="550"/>
      <c r="F80" s="550"/>
      <c r="G80" s="550"/>
      <c r="H80" s="550"/>
      <c r="I80" s="550"/>
      <c r="J80" s="550"/>
      <c r="K80" s="550"/>
      <c r="L80" s="550"/>
      <c r="M80" s="550"/>
      <c r="N80" s="550"/>
      <c r="O80" s="550"/>
      <c r="P80" s="550"/>
      <c r="Q80" s="550"/>
      <c r="R80" s="550"/>
      <c r="S80" s="550"/>
    </row>
    <row r="81" spans="1:12" ht="12.75">
      <c r="A81" s="545" t="s">
        <v>465</v>
      </c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</row>
    <row r="82" spans="1:19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ht="36.75" customHeight="1">
      <c r="A83" s="530" t="s">
        <v>443</v>
      </c>
      <c r="B83" s="533"/>
      <c r="C83" s="530" t="s">
        <v>444</v>
      </c>
      <c r="D83" s="544"/>
      <c r="E83" s="544"/>
      <c r="F83" s="540"/>
      <c r="G83" s="530" t="s">
        <v>445</v>
      </c>
      <c r="H83" s="540"/>
      <c r="I83" s="530" t="s">
        <v>466</v>
      </c>
      <c r="J83" s="544"/>
      <c r="K83" s="544"/>
      <c r="L83" s="544"/>
      <c r="M83" s="544"/>
      <c r="N83" s="544"/>
      <c r="O83" s="544"/>
      <c r="P83" s="544"/>
      <c r="Q83" s="544"/>
      <c r="R83" s="544"/>
      <c r="S83" s="540"/>
    </row>
    <row r="84" spans="1:19" ht="12.75">
      <c r="A84" s="542"/>
      <c r="B84" s="543"/>
      <c r="C84" s="530" t="s">
        <v>467</v>
      </c>
      <c r="D84" s="533"/>
      <c r="E84" s="530"/>
      <c r="F84" s="530"/>
      <c r="G84" s="530" t="s">
        <v>468</v>
      </c>
      <c r="H84" s="530"/>
      <c r="I84" s="530" t="s">
        <v>447</v>
      </c>
      <c r="J84" s="530" t="s">
        <v>448</v>
      </c>
      <c r="K84" s="540"/>
      <c r="L84" s="530" t="s">
        <v>449</v>
      </c>
      <c r="M84" s="540"/>
      <c r="N84" s="530" t="s">
        <v>450</v>
      </c>
      <c r="O84" s="530" t="s">
        <v>451</v>
      </c>
      <c r="P84" s="530" t="s">
        <v>452</v>
      </c>
      <c r="Q84" s="532"/>
      <c r="R84" s="532"/>
      <c r="S84" s="533"/>
    </row>
    <row r="85" spans="1:19" ht="108.75" customHeight="1">
      <c r="A85" s="534"/>
      <c r="B85" s="536"/>
      <c r="C85" s="534"/>
      <c r="D85" s="536"/>
      <c r="E85" s="531"/>
      <c r="F85" s="531"/>
      <c r="G85" s="531"/>
      <c r="H85" s="531"/>
      <c r="I85" s="531"/>
      <c r="J85" s="48" t="s">
        <v>453</v>
      </c>
      <c r="K85" s="48" t="s">
        <v>454</v>
      </c>
      <c r="L85" s="48" t="s">
        <v>455</v>
      </c>
      <c r="M85" s="48" t="s">
        <v>456</v>
      </c>
      <c r="N85" s="531"/>
      <c r="O85" s="531"/>
      <c r="P85" s="534"/>
      <c r="Q85" s="535"/>
      <c r="R85" s="535"/>
      <c r="S85" s="536"/>
    </row>
    <row r="86" spans="1:19" ht="13.5" thickBot="1">
      <c r="A86" s="537" t="s">
        <v>169</v>
      </c>
      <c r="B86" s="538"/>
      <c r="C86" s="537" t="s">
        <v>139</v>
      </c>
      <c r="D86" s="538"/>
      <c r="E86" s="49" t="s">
        <v>141</v>
      </c>
      <c r="F86" s="49" t="s">
        <v>143</v>
      </c>
      <c r="G86" s="49" t="s">
        <v>145</v>
      </c>
      <c r="H86" s="49" t="s">
        <v>147</v>
      </c>
      <c r="I86" s="49" t="s">
        <v>457</v>
      </c>
      <c r="J86" s="49" t="s">
        <v>458</v>
      </c>
      <c r="K86" s="49" t="s">
        <v>459</v>
      </c>
      <c r="L86" s="49" t="s">
        <v>460</v>
      </c>
      <c r="M86" s="49" t="s">
        <v>461</v>
      </c>
      <c r="N86" s="49" t="s">
        <v>462</v>
      </c>
      <c r="O86" s="49" t="s">
        <v>463</v>
      </c>
      <c r="P86" s="537" t="s">
        <v>464</v>
      </c>
      <c r="Q86" s="539"/>
      <c r="R86" s="539"/>
      <c r="S86" s="538"/>
    </row>
    <row r="87" spans="1:19" ht="242.25" customHeight="1" thickBot="1">
      <c r="A87" s="548" t="s">
        <v>574</v>
      </c>
      <c r="B87" s="524"/>
      <c r="C87" s="525" t="s">
        <v>484</v>
      </c>
      <c r="D87" s="526"/>
      <c r="E87" s="51"/>
      <c r="F87" s="51"/>
      <c r="G87" s="91" t="s">
        <v>477</v>
      </c>
      <c r="H87" s="51"/>
      <c r="I87" s="91" t="s">
        <v>471</v>
      </c>
      <c r="J87" s="91" t="s">
        <v>472</v>
      </c>
      <c r="K87" s="91" t="s">
        <v>473</v>
      </c>
      <c r="L87" s="92">
        <v>1030</v>
      </c>
      <c r="M87" s="92">
        <v>1030</v>
      </c>
      <c r="N87" s="93">
        <v>5</v>
      </c>
      <c r="O87" s="93">
        <v>0</v>
      </c>
      <c r="P87" s="527"/>
      <c r="Q87" s="528"/>
      <c r="R87" s="528"/>
      <c r="S87" s="529"/>
    </row>
    <row r="90" spans="1:19" ht="15.75">
      <c r="A90" s="549" t="s">
        <v>485</v>
      </c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</row>
    <row r="92" spans="1:19" ht="13.5" thickBot="1">
      <c r="A92" s="546" t="s">
        <v>436</v>
      </c>
      <c r="B92" s="546"/>
      <c r="C92" s="546"/>
      <c r="D92" s="541" t="s">
        <v>546</v>
      </c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S92" s="45"/>
    </row>
    <row r="93" spans="1:19" ht="27" customHeight="1" thickBot="1">
      <c r="A93" s="546"/>
      <c r="B93" s="546"/>
      <c r="C93" s="546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Q93" s="52" t="s">
        <v>437</v>
      </c>
      <c r="R93" s="46"/>
      <c r="S93" s="53" t="s">
        <v>486</v>
      </c>
    </row>
    <row r="94" spans="1:19" ht="12.75">
      <c r="A94" s="545" t="s">
        <v>439</v>
      </c>
      <c r="B94" s="545"/>
      <c r="C94" s="545"/>
      <c r="D94" s="547" t="s">
        <v>440</v>
      </c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S94" s="43"/>
    </row>
    <row r="95" spans="1:12" ht="12.75">
      <c r="A95" s="545" t="s">
        <v>441</v>
      </c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</row>
    <row r="96" spans="1:12" ht="12.75">
      <c r="A96" s="545" t="s">
        <v>442</v>
      </c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</row>
    <row r="97" spans="1:19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</row>
    <row r="98" spans="1:19" ht="36.75" customHeight="1">
      <c r="A98" s="530" t="s">
        <v>443</v>
      </c>
      <c r="B98" s="533"/>
      <c r="C98" s="530" t="s">
        <v>444</v>
      </c>
      <c r="D98" s="544"/>
      <c r="E98" s="544"/>
      <c r="F98" s="540"/>
      <c r="G98" s="530" t="s">
        <v>445</v>
      </c>
      <c r="H98" s="540"/>
      <c r="I98" s="530" t="s">
        <v>446</v>
      </c>
      <c r="J98" s="544"/>
      <c r="K98" s="544"/>
      <c r="L98" s="544"/>
      <c r="M98" s="544"/>
      <c r="N98" s="544"/>
      <c r="O98" s="544"/>
      <c r="P98" s="544"/>
      <c r="Q98" s="544"/>
      <c r="R98" s="544"/>
      <c r="S98" s="540"/>
    </row>
    <row r="99" spans="1:19" ht="12.75">
      <c r="A99" s="542"/>
      <c r="B99" s="543"/>
      <c r="C99" s="530"/>
      <c r="D99" s="533"/>
      <c r="E99" s="530"/>
      <c r="F99" s="530"/>
      <c r="G99" s="530"/>
      <c r="H99" s="530"/>
      <c r="I99" s="530" t="s">
        <v>447</v>
      </c>
      <c r="J99" s="530" t="s">
        <v>448</v>
      </c>
      <c r="K99" s="540"/>
      <c r="L99" s="530" t="s">
        <v>449</v>
      </c>
      <c r="M99" s="540"/>
      <c r="N99" s="530" t="s">
        <v>450</v>
      </c>
      <c r="O99" s="530" t="s">
        <v>451</v>
      </c>
      <c r="P99" s="530" t="s">
        <v>452</v>
      </c>
      <c r="Q99" s="532"/>
      <c r="R99" s="532"/>
      <c r="S99" s="533"/>
    </row>
    <row r="100" spans="1:19" ht="33.75">
      <c r="A100" s="534"/>
      <c r="B100" s="536"/>
      <c r="C100" s="534"/>
      <c r="D100" s="536"/>
      <c r="E100" s="531"/>
      <c r="F100" s="531"/>
      <c r="G100" s="531"/>
      <c r="H100" s="531"/>
      <c r="I100" s="531"/>
      <c r="J100" s="48" t="s">
        <v>453</v>
      </c>
      <c r="K100" s="48" t="s">
        <v>454</v>
      </c>
      <c r="L100" s="48" t="s">
        <v>455</v>
      </c>
      <c r="M100" s="48" t="s">
        <v>456</v>
      </c>
      <c r="N100" s="531"/>
      <c r="O100" s="531"/>
      <c r="P100" s="534"/>
      <c r="Q100" s="535"/>
      <c r="R100" s="535"/>
      <c r="S100" s="536"/>
    </row>
    <row r="101" spans="1:19" ht="13.5" thickBot="1">
      <c r="A101" s="537" t="s">
        <v>169</v>
      </c>
      <c r="B101" s="538"/>
      <c r="C101" s="537" t="s">
        <v>139</v>
      </c>
      <c r="D101" s="538"/>
      <c r="E101" s="49" t="s">
        <v>141</v>
      </c>
      <c r="F101" s="49" t="s">
        <v>143</v>
      </c>
      <c r="G101" s="49" t="s">
        <v>145</v>
      </c>
      <c r="H101" s="49" t="s">
        <v>147</v>
      </c>
      <c r="I101" s="49" t="s">
        <v>457</v>
      </c>
      <c r="J101" s="49" t="s">
        <v>458</v>
      </c>
      <c r="K101" s="49" t="s">
        <v>459</v>
      </c>
      <c r="L101" s="49" t="s">
        <v>460</v>
      </c>
      <c r="M101" s="49" t="s">
        <v>461</v>
      </c>
      <c r="N101" s="49" t="s">
        <v>462</v>
      </c>
      <c r="O101" s="49" t="s">
        <v>463</v>
      </c>
      <c r="P101" s="537" t="s">
        <v>464</v>
      </c>
      <c r="Q101" s="539"/>
      <c r="R101" s="539"/>
      <c r="S101" s="538"/>
    </row>
    <row r="102" spans="1:19" ht="12.75">
      <c r="A102" s="50"/>
      <c r="B102" s="550"/>
      <c r="C102" s="550"/>
      <c r="D102" s="550"/>
      <c r="E102" s="550"/>
      <c r="F102" s="550"/>
      <c r="G102" s="550"/>
      <c r="H102" s="550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</row>
    <row r="103" spans="1:12" ht="12.75">
      <c r="A103" s="545" t="s">
        <v>465</v>
      </c>
      <c r="B103" s="545"/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</row>
    <row r="104" spans="1:19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1:19" ht="37.5" customHeight="1">
      <c r="A105" s="530" t="s">
        <v>443</v>
      </c>
      <c r="B105" s="533"/>
      <c r="C105" s="530" t="s">
        <v>444</v>
      </c>
      <c r="D105" s="544"/>
      <c r="E105" s="544"/>
      <c r="F105" s="540"/>
      <c r="G105" s="530" t="s">
        <v>445</v>
      </c>
      <c r="H105" s="540"/>
      <c r="I105" s="530" t="s">
        <v>466</v>
      </c>
      <c r="J105" s="544"/>
      <c r="K105" s="544"/>
      <c r="L105" s="544"/>
      <c r="M105" s="544"/>
      <c r="N105" s="544"/>
      <c r="O105" s="544"/>
      <c r="P105" s="544"/>
      <c r="Q105" s="544"/>
      <c r="R105" s="544"/>
      <c r="S105" s="540"/>
    </row>
    <row r="106" spans="1:19" ht="12.75">
      <c r="A106" s="542"/>
      <c r="B106" s="543"/>
      <c r="C106" s="530" t="s">
        <v>467</v>
      </c>
      <c r="D106" s="533"/>
      <c r="E106" s="530"/>
      <c r="F106" s="530"/>
      <c r="G106" s="530" t="s">
        <v>468</v>
      </c>
      <c r="H106" s="530"/>
      <c r="I106" s="530" t="s">
        <v>447</v>
      </c>
      <c r="J106" s="530" t="s">
        <v>448</v>
      </c>
      <c r="K106" s="540"/>
      <c r="L106" s="530" t="s">
        <v>449</v>
      </c>
      <c r="M106" s="540"/>
      <c r="N106" s="530" t="s">
        <v>450</v>
      </c>
      <c r="O106" s="530" t="s">
        <v>451</v>
      </c>
      <c r="P106" s="530" t="s">
        <v>452</v>
      </c>
      <c r="Q106" s="532"/>
      <c r="R106" s="532"/>
      <c r="S106" s="533"/>
    </row>
    <row r="107" spans="1:19" ht="93.75" customHeight="1">
      <c r="A107" s="534"/>
      <c r="B107" s="536"/>
      <c r="C107" s="534"/>
      <c r="D107" s="536"/>
      <c r="E107" s="531"/>
      <c r="F107" s="531"/>
      <c r="G107" s="531"/>
      <c r="H107" s="531"/>
      <c r="I107" s="531"/>
      <c r="J107" s="48" t="s">
        <v>453</v>
      </c>
      <c r="K107" s="48" t="s">
        <v>454</v>
      </c>
      <c r="L107" s="48" t="s">
        <v>455</v>
      </c>
      <c r="M107" s="48" t="s">
        <v>456</v>
      </c>
      <c r="N107" s="531"/>
      <c r="O107" s="531"/>
      <c r="P107" s="534"/>
      <c r="Q107" s="535"/>
      <c r="R107" s="535"/>
      <c r="S107" s="536"/>
    </row>
    <row r="108" spans="1:19" ht="13.5" thickBot="1">
      <c r="A108" s="537" t="s">
        <v>169</v>
      </c>
      <c r="B108" s="538"/>
      <c r="C108" s="537" t="s">
        <v>139</v>
      </c>
      <c r="D108" s="538"/>
      <c r="E108" s="49" t="s">
        <v>141</v>
      </c>
      <c r="F108" s="49" t="s">
        <v>143</v>
      </c>
      <c r="G108" s="49" t="s">
        <v>145</v>
      </c>
      <c r="H108" s="49" t="s">
        <v>147</v>
      </c>
      <c r="I108" s="49" t="s">
        <v>457</v>
      </c>
      <c r="J108" s="49" t="s">
        <v>458</v>
      </c>
      <c r="K108" s="49" t="s">
        <v>459</v>
      </c>
      <c r="L108" s="49" t="s">
        <v>460</v>
      </c>
      <c r="M108" s="49" t="s">
        <v>461</v>
      </c>
      <c r="N108" s="49" t="s">
        <v>462</v>
      </c>
      <c r="O108" s="49" t="s">
        <v>463</v>
      </c>
      <c r="P108" s="537" t="s">
        <v>464</v>
      </c>
      <c r="Q108" s="539"/>
      <c r="R108" s="539"/>
      <c r="S108" s="538"/>
    </row>
    <row r="109" spans="1:19" ht="331.5" customHeight="1" thickBot="1">
      <c r="A109" s="548" t="s">
        <v>575</v>
      </c>
      <c r="B109" s="524"/>
      <c r="C109" s="525" t="s">
        <v>487</v>
      </c>
      <c r="D109" s="526"/>
      <c r="E109" s="51"/>
      <c r="F109" s="51"/>
      <c r="G109" s="91" t="s">
        <v>488</v>
      </c>
      <c r="H109" s="51"/>
      <c r="I109" s="91" t="s">
        <v>471</v>
      </c>
      <c r="J109" s="91" t="s">
        <v>472</v>
      </c>
      <c r="K109" s="91" t="s">
        <v>473</v>
      </c>
      <c r="L109" s="92">
        <v>1706</v>
      </c>
      <c r="M109" s="92">
        <v>1706</v>
      </c>
      <c r="N109" s="93">
        <v>5</v>
      </c>
      <c r="O109" s="93">
        <v>0</v>
      </c>
      <c r="P109" s="527"/>
      <c r="Q109" s="528"/>
      <c r="R109" s="528"/>
      <c r="S109" s="529"/>
    </row>
    <row r="110" ht="15" customHeight="1"/>
    <row r="111" ht="15" customHeight="1"/>
    <row r="112" spans="1:19" ht="15.75">
      <c r="A112" s="549" t="s">
        <v>489</v>
      </c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</row>
    <row r="113" ht="13.5" thickBot="1"/>
    <row r="114" spans="1:25" ht="22.5" customHeight="1" thickBot="1">
      <c r="A114" s="546" t="s">
        <v>436</v>
      </c>
      <c r="B114" s="546"/>
      <c r="C114" s="546"/>
      <c r="D114" s="546"/>
      <c r="E114" s="541" t="s">
        <v>547</v>
      </c>
      <c r="F114" s="541"/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  <c r="Q114" s="52" t="s">
        <v>437</v>
      </c>
      <c r="R114" s="46"/>
      <c r="S114" s="53" t="s">
        <v>490</v>
      </c>
      <c r="T114" s="57"/>
      <c r="U114" s="57"/>
      <c r="Y114" s="54"/>
    </row>
    <row r="115" spans="1:25" ht="13.5" customHeight="1">
      <c r="A115" s="546"/>
      <c r="B115" s="546"/>
      <c r="C115" s="546"/>
      <c r="D115" s="546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  <c r="Q115" s="57"/>
      <c r="R115" s="57"/>
      <c r="S115" s="57"/>
      <c r="T115" s="57"/>
      <c r="U115" s="57"/>
      <c r="W115" s="52"/>
      <c r="X115" s="54"/>
      <c r="Y115" s="55"/>
    </row>
    <row r="116" spans="1:25" ht="12.75">
      <c r="A116" s="545" t="s">
        <v>439</v>
      </c>
      <c r="B116" s="545"/>
      <c r="C116" s="545"/>
      <c r="D116" s="545"/>
      <c r="E116" s="547" t="s">
        <v>440</v>
      </c>
      <c r="F116" s="547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  <c r="U116" s="547"/>
      <c r="Y116" s="54"/>
    </row>
    <row r="117" spans="1:18" ht="12.75">
      <c r="A117" s="545" t="s">
        <v>441</v>
      </c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</row>
    <row r="118" spans="1:18" ht="12.75">
      <c r="A118" s="545" t="s">
        <v>442</v>
      </c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</row>
    <row r="119" spans="1:18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9" ht="38.25" customHeight="1">
      <c r="A120" s="530" t="s">
        <v>443</v>
      </c>
      <c r="B120" s="533"/>
      <c r="C120" s="530" t="s">
        <v>444</v>
      </c>
      <c r="D120" s="544"/>
      <c r="E120" s="544"/>
      <c r="F120" s="540"/>
      <c r="G120" s="530" t="s">
        <v>445</v>
      </c>
      <c r="H120" s="540"/>
      <c r="I120" s="530" t="s">
        <v>446</v>
      </c>
      <c r="J120" s="544"/>
      <c r="K120" s="544"/>
      <c r="L120" s="544"/>
      <c r="M120" s="544"/>
      <c r="N120" s="544"/>
      <c r="O120" s="544"/>
      <c r="P120" s="544"/>
      <c r="Q120" s="544"/>
      <c r="R120" s="544"/>
      <c r="S120" s="540"/>
    </row>
    <row r="121" spans="1:19" ht="12.75">
      <c r="A121" s="542"/>
      <c r="B121" s="543"/>
      <c r="C121" s="530"/>
      <c r="D121" s="533"/>
      <c r="E121" s="530"/>
      <c r="F121" s="530"/>
      <c r="G121" s="530"/>
      <c r="H121" s="530"/>
      <c r="I121" s="530" t="s">
        <v>447</v>
      </c>
      <c r="J121" s="530" t="s">
        <v>448</v>
      </c>
      <c r="K121" s="540"/>
      <c r="L121" s="530" t="s">
        <v>449</v>
      </c>
      <c r="M121" s="540"/>
      <c r="N121" s="530" t="s">
        <v>450</v>
      </c>
      <c r="O121" s="530" t="s">
        <v>451</v>
      </c>
      <c r="P121" s="530" t="s">
        <v>452</v>
      </c>
      <c r="Q121" s="532"/>
      <c r="R121" s="532"/>
      <c r="S121" s="533"/>
    </row>
    <row r="122" spans="1:19" ht="33.75">
      <c r="A122" s="534"/>
      <c r="B122" s="536"/>
      <c r="C122" s="534"/>
      <c r="D122" s="536"/>
      <c r="E122" s="531"/>
      <c r="F122" s="531"/>
      <c r="G122" s="531"/>
      <c r="H122" s="531"/>
      <c r="I122" s="531"/>
      <c r="J122" s="48" t="s">
        <v>453</v>
      </c>
      <c r="K122" s="48" t="s">
        <v>454</v>
      </c>
      <c r="L122" s="48" t="s">
        <v>455</v>
      </c>
      <c r="M122" s="48" t="s">
        <v>456</v>
      </c>
      <c r="N122" s="531"/>
      <c r="O122" s="531"/>
      <c r="P122" s="534"/>
      <c r="Q122" s="535"/>
      <c r="R122" s="535"/>
      <c r="S122" s="536"/>
    </row>
    <row r="123" spans="1:19" ht="13.5" thickBot="1">
      <c r="A123" s="537" t="s">
        <v>169</v>
      </c>
      <c r="B123" s="538"/>
      <c r="C123" s="537" t="s">
        <v>139</v>
      </c>
      <c r="D123" s="538"/>
      <c r="E123" s="49" t="s">
        <v>141</v>
      </c>
      <c r="F123" s="49" t="s">
        <v>143</v>
      </c>
      <c r="G123" s="49" t="s">
        <v>145</v>
      </c>
      <c r="H123" s="49" t="s">
        <v>147</v>
      </c>
      <c r="I123" s="49" t="s">
        <v>457</v>
      </c>
      <c r="J123" s="49" t="s">
        <v>458</v>
      </c>
      <c r="K123" s="49" t="s">
        <v>459</v>
      </c>
      <c r="L123" s="49" t="s">
        <v>460</v>
      </c>
      <c r="M123" s="49" t="s">
        <v>461</v>
      </c>
      <c r="N123" s="49" t="s">
        <v>462</v>
      </c>
      <c r="O123" s="49" t="s">
        <v>463</v>
      </c>
      <c r="P123" s="537" t="s">
        <v>464</v>
      </c>
      <c r="Q123" s="539"/>
      <c r="R123" s="539"/>
      <c r="S123" s="538"/>
    </row>
    <row r="124" spans="1:18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2.75">
      <c r="A125" s="545" t="s">
        <v>465</v>
      </c>
      <c r="B125" s="545"/>
      <c r="C125" s="545"/>
      <c r="D125" s="545"/>
      <c r="E125" s="545"/>
      <c r="F125" s="545"/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</row>
    <row r="126" spans="1:18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9" ht="38.25" customHeight="1">
      <c r="A127" s="530" t="s">
        <v>443</v>
      </c>
      <c r="B127" s="533"/>
      <c r="C127" s="530" t="s">
        <v>444</v>
      </c>
      <c r="D127" s="544"/>
      <c r="E127" s="544"/>
      <c r="F127" s="540"/>
      <c r="G127" s="530" t="s">
        <v>445</v>
      </c>
      <c r="H127" s="540"/>
      <c r="I127" s="530" t="s">
        <v>466</v>
      </c>
      <c r="J127" s="544"/>
      <c r="K127" s="544"/>
      <c r="L127" s="544"/>
      <c r="M127" s="544"/>
      <c r="N127" s="544"/>
      <c r="O127" s="544"/>
      <c r="P127" s="544"/>
      <c r="Q127" s="544"/>
      <c r="R127" s="544"/>
      <c r="S127" s="540"/>
    </row>
    <row r="128" spans="1:19" ht="12.75">
      <c r="A128" s="542"/>
      <c r="B128" s="543"/>
      <c r="C128" s="530" t="s">
        <v>467</v>
      </c>
      <c r="D128" s="533"/>
      <c r="E128" s="530"/>
      <c r="F128" s="530"/>
      <c r="G128" s="530" t="s">
        <v>468</v>
      </c>
      <c r="H128" s="530"/>
      <c r="I128" s="530" t="s">
        <v>447</v>
      </c>
      <c r="J128" s="530" t="s">
        <v>448</v>
      </c>
      <c r="K128" s="540"/>
      <c r="L128" s="530" t="s">
        <v>449</v>
      </c>
      <c r="M128" s="540"/>
      <c r="N128" s="530" t="s">
        <v>450</v>
      </c>
      <c r="O128" s="530" t="s">
        <v>451</v>
      </c>
      <c r="P128" s="530" t="s">
        <v>452</v>
      </c>
      <c r="Q128" s="532"/>
      <c r="R128" s="532"/>
      <c r="S128" s="533"/>
    </row>
    <row r="129" spans="1:19" ht="90" customHeight="1">
      <c r="A129" s="534"/>
      <c r="B129" s="536"/>
      <c r="C129" s="534"/>
      <c r="D129" s="536"/>
      <c r="E129" s="531"/>
      <c r="F129" s="531"/>
      <c r="G129" s="531"/>
      <c r="H129" s="531"/>
      <c r="I129" s="531"/>
      <c r="J129" s="48" t="s">
        <v>453</v>
      </c>
      <c r="K129" s="48" t="s">
        <v>454</v>
      </c>
      <c r="L129" s="48" t="s">
        <v>455</v>
      </c>
      <c r="M129" s="48" t="s">
        <v>456</v>
      </c>
      <c r="N129" s="531"/>
      <c r="O129" s="531"/>
      <c r="P129" s="534"/>
      <c r="Q129" s="535"/>
      <c r="R129" s="535"/>
      <c r="S129" s="536"/>
    </row>
    <row r="130" spans="1:19" ht="13.5" thickBot="1">
      <c r="A130" s="537" t="s">
        <v>169</v>
      </c>
      <c r="B130" s="538"/>
      <c r="C130" s="537" t="s">
        <v>139</v>
      </c>
      <c r="D130" s="538"/>
      <c r="E130" s="49" t="s">
        <v>141</v>
      </c>
      <c r="F130" s="49" t="s">
        <v>143</v>
      </c>
      <c r="G130" s="49" t="s">
        <v>145</v>
      </c>
      <c r="H130" s="49" t="s">
        <v>147</v>
      </c>
      <c r="I130" s="49" t="s">
        <v>457</v>
      </c>
      <c r="J130" s="49" t="s">
        <v>458</v>
      </c>
      <c r="K130" s="49" t="s">
        <v>459</v>
      </c>
      <c r="L130" s="49" t="s">
        <v>460</v>
      </c>
      <c r="M130" s="49" t="s">
        <v>461</v>
      </c>
      <c r="N130" s="49" t="s">
        <v>462</v>
      </c>
      <c r="O130" s="49" t="s">
        <v>463</v>
      </c>
      <c r="P130" s="537" t="s">
        <v>464</v>
      </c>
      <c r="Q130" s="539"/>
      <c r="R130" s="539"/>
      <c r="S130" s="538"/>
    </row>
    <row r="131" spans="1:19" ht="321.75" customHeight="1" thickBot="1">
      <c r="A131" s="523" t="s">
        <v>576</v>
      </c>
      <c r="B131" s="524"/>
      <c r="C131" s="525" t="s">
        <v>487</v>
      </c>
      <c r="D131" s="526"/>
      <c r="E131" s="51"/>
      <c r="F131" s="91" t="s">
        <v>488</v>
      </c>
      <c r="G131" s="51"/>
      <c r="H131" s="51"/>
      <c r="I131" s="91" t="s">
        <v>471</v>
      </c>
      <c r="J131" s="91" t="s">
        <v>472</v>
      </c>
      <c r="K131" s="91" t="s">
        <v>473</v>
      </c>
      <c r="L131" s="92">
        <v>2322</v>
      </c>
      <c r="M131" s="92">
        <v>2322</v>
      </c>
      <c r="N131" s="93">
        <v>5</v>
      </c>
      <c r="O131" s="93">
        <v>0</v>
      </c>
      <c r="P131" s="527"/>
      <c r="Q131" s="528"/>
      <c r="R131" s="528"/>
      <c r="S131" s="529"/>
    </row>
    <row r="132" spans="1:2" ht="12.75">
      <c r="A132" s="58"/>
      <c r="B132" s="58"/>
    </row>
    <row r="133" spans="1:2" ht="12.75">
      <c r="A133" s="59"/>
      <c r="B133" s="59"/>
    </row>
    <row r="134" spans="1:2" ht="12.75">
      <c r="A134" s="59"/>
      <c r="B134" s="59"/>
    </row>
    <row r="135" spans="1:2" ht="12.75">
      <c r="A135" s="59"/>
      <c r="B135" s="59"/>
    </row>
  </sheetData>
  <sheetProtection/>
  <mergeCells count="289">
    <mergeCell ref="A1:S1"/>
    <mergeCell ref="A2:S2"/>
    <mergeCell ref="A4:C5"/>
    <mergeCell ref="D4:O5"/>
    <mergeCell ref="A6:C6"/>
    <mergeCell ref="D6:O6"/>
    <mergeCell ref="A7:L7"/>
    <mergeCell ref="A8:L8"/>
    <mergeCell ref="A10:B12"/>
    <mergeCell ref="C10:F10"/>
    <mergeCell ref="G10:H10"/>
    <mergeCell ref="I10:S10"/>
    <mergeCell ref="C11:D12"/>
    <mergeCell ref="E11:E12"/>
    <mergeCell ref="N11:N12"/>
    <mergeCell ref="O11:O12"/>
    <mergeCell ref="P11:S12"/>
    <mergeCell ref="A13:B13"/>
    <mergeCell ref="C13:D13"/>
    <mergeCell ref="P13:S13"/>
    <mergeCell ref="F11:F12"/>
    <mergeCell ref="G11:G12"/>
    <mergeCell ref="H11:H12"/>
    <mergeCell ref="I11:I12"/>
    <mergeCell ref="J11:K11"/>
    <mergeCell ref="L11:M11"/>
    <mergeCell ref="B14:S14"/>
    <mergeCell ref="A15:L15"/>
    <mergeCell ref="A17:B19"/>
    <mergeCell ref="C17:F17"/>
    <mergeCell ref="G17:H17"/>
    <mergeCell ref="I17:S17"/>
    <mergeCell ref="C18:D19"/>
    <mergeCell ref="E18:E19"/>
    <mergeCell ref="F18:F19"/>
    <mergeCell ref="G18:G19"/>
    <mergeCell ref="B22:S22"/>
    <mergeCell ref="A24:S24"/>
    <mergeCell ref="A26:C27"/>
    <mergeCell ref="D26:O27"/>
    <mergeCell ref="P18:S19"/>
    <mergeCell ref="A20:B20"/>
    <mergeCell ref="C20:D20"/>
    <mergeCell ref="P20:S20"/>
    <mergeCell ref="A21:B21"/>
    <mergeCell ref="C21:D21"/>
    <mergeCell ref="P21:S21"/>
    <mergeCell ref="H18:H19"/>
    <mergeCell ref="I18:I19"/>
    <mergeCell ref="J18:K18"/>
    <mergeCell ref="L18:M18"/>
    <mergeCell ref="N18:N19"/>
    <mergeCell ref="O18:O19"/>
    <mergeCell ref="A28:C28"/>
    <mergeCell ref="D28:O28"/>
    <mergeCell ref="A29:L29"/>
    <mergeCell ref="A30:L30"/>
    <mergeCell ref="A32:B34"/>
    <mergeCell ref="C32:F32"/>
    <mergeCell ref="G32:H32"/>
    <mergeCell ref="I32:S32"/>
    <mergeCell ref="C33:D34"/>
    <mergeCell ref="E33:E34"/>
    <mergeCell ref="N33:N34"/>
    <mergeCell ref="O33:O34"/>
    <mergeCell ref="P33:S34"/>
    <mergeCell ref="A35:B35"/>
    <mergeCell ref="C35:D35"/>
    <mergeCell ref="P35:S35"/>
    <mergeCell ref="F33:F34"/>
    <mergeCell ref="G33:G34"/>
    <mergeCell ref="H33:H34"/>
    <mergeCell ref="I33:I34"/>
    <mergeCell ref="J33:K33"/>
    <mergeCell ref="L33:M33"/>
    <mergeCell ref="B36:S36"/>
    <mergeCell ref="A37:L37"/>
    <mergeCell ref="A39:B41"/>
    <mergeCell ref="C39:F39"/>
    <mergeCell ref="G39:H39"/>
    <mergeCell ref="I39:S39"/>
    <mergeCell ref="C40:D41"/>
    <mergeCell ref="E40:E41"/>
    <mergeCell ref="F40:F41"/>
    <mergeCell ref="G40:G41"/>
    <mergeCell ref="A46:S46"/>
    <mergeCell ref="A48:C49"/>
    <mergeCell ref="D48:O49"/>
    <mergeCell ref="A50:C50"/>
    <mergeCell ref="D50:O50"/>
    <mergeCell ref="P40:S41"/>
    <mergeCell ref="A42:B42"/>
    <mergeCell ref="C42:D42"/>
    <mergeCell ref="P42:S42"/>
    <mergeCell ref="A43:B43"/>
    <mergeCell ref="C43:D43"/>
    <mergeCell ref="P43:S43"/>
    <mergeCell ref="H40:H41"/>
    <mergeCell ref="I40:I41"/>
    <mergeCell ref="J40:K40"/>
    <mergeCell ref="L40:M40"/>
    <mergeCell ref="N40:N41"/>
    <mergeCell ref="O40:O41"/>
    <mergeCell ref="A51:L51"/>
    <mergeCell ref="A52:L52"/>
    <mergeCell ref="A54:B56"/>
    <mergeCell ref="C54:F54"/>
    <mergeCell ref="G54:H54"/>
    <mergeCell ref="I54:S54"/>
    <mergeCell ref="C55:D56"/>
    <mergeCell ref="E55:E56"/>
    <mergeCell ref="F55:F56"/>
    <mergeCell ref="G55:G56"/>
    <mergeCell ref="P55:S56"/>
    <mergeCell ref="A57:B57"/>
    <mergeCell ref="C57:D57"/>
    <mergeCell ref="P57:S57"/>
    <mergeCell ref="B58:S58"/>
    <mergeCell ref="A59:L59"/>
    <mergeCell ref="H55:H56"/>
    <mergeCell ref="I55:I56"/>
    <mergeCell ref="J55:K55"/>
    <mergeCell ref="L55:M55"/>
    <mergeCell ref="N55:N56"/>
    <mergeCell ref="O55:O56"/>
    <mergeCell ref="A65:B65"/>
    <mergeCell ref="C65:D65"/>
    <mergeCell ref="P65:S65"/>
    <mergeCell ref="A68:S68"/>
    <mergeCell ref="A70:C71"/>
    <mergeCell ref="D70:O71"/>
    <mergeCell ref="J62:K62"/>
    <mergeCell ref="L62:M62"/>
    <mergeCell ref="N62:N63"/>
    <mergeCell ref="O62:O63"/>
    <mergeCell ref="P62:S63"/>
    <mergeCell ref="A64:B64"/>
    <mergeCell ref="C64:D64"/>
    <mergeCell ref="P64:S64"/>
    <mergeCell ref="A61:B63"/>
    <mergeCell ref="C61:F61"/>
    <mergeCell ref="G61:H61"/>
    <mergeCell ref="I61:S61"/>
    <mergeCell ref="C62:D63"/>
    <mergeCell ref="E62:E63"/>
    <mergeCell ref="F62:F63"/>
    <mergeCell ref="G62:G63"/>
    <mergeCell ref="H62:H63"/>
    <mergeCell ref="I62:I63"/>
    <mergeCell ref="A72:C72"/>
    <mergeCell ref="D72:O72"/>
    <mergeCell ref="A73:L73"/>
    <mergeCell ref="A74:L74"/>
    <mergeCell ref="A76:B78"/>
    <mergeCell ref="C76:F76"/>
    <mergeCell ref="G76:H76"/>
    <mergeCell ref="I76:S76"/>
    <mergeCell ref="C77:D78"/>
    <mergeCell ref="E77:E78"/>
    <mergeCell ref="N77:N78"/>
    <mergeCell ref="O77:O78"/>
    <mergeCell ref="P77:S78"/>
    <mergeCell ref="A79:B79"/>
    <mergeCell ref="C79:D79"/>
    <mergeCell ref="P79:S79"/>
    <mergeCell ref="F77:F78"/>
    <mergeCell ref="G77:G78"/>
    <mergeCell ref="H77:H78"/>
    <mergeCell ref="I77:I78"/>
    <mergeCell ref="J77:K77"/>
    <mergeCell ref="L77:M77"/>
    <mergeCell ref="B80:S80"/>
    <mergeCell ref="A81:L81"/>
    <mergeCell ref="A83:B85"/>
    <mergeCell ref="C83:F83"/>
    <mergeCell ref="G83:H83"/>
    <mergeCell ref="I83:S83"/>
    <mergeCell ref="C84:D85"/>
    <mergeCell ref="E84:E85"/>
    <mergeCell ref="F84:F85"/>
    <mergeCell ref="G84:G85"/>
    <mergeCell ref="A90:S90"/>
    <mergeCell ref="A92:C93"/>
    <mergeCell ref="D92:O93"/>
    <mergeCell ref="A94:C94"/>
    <mergeCell ref="D94:O94"/>
    <mergeCell ref="P84:S85"/>
    <mergeCell ref="A86:B86"/>
    <mergeCell ref="C86:D86"/>
    <mergeCell ref="P86:S86"/>
    <mergeCell ref="A87:B87"/>
    <mergeCell ref="C87:D87"/>
    <mergeCell ref="P87:S87"/>
    <mergeCell ref="H84:H85"/>
    <mergeCell ref="I84:I85"/>
    <mergeCell ref="J84:K84"/>
    <mergeCell ref="L84:M84"/>
    <mergeCell ref="N84:N85"/>
    <mergeCell ref="O84:O85"/>
    <mergeCell ref="A95:L95"/>
    <mergeCell ref="A96:L96"/>
    <mergeCell ref="A98:B100"/>
    <mergeCell ref="C98:F98"/>
    <mergeCell ref="G98:H98"/>
    <mergeCell ref="I98:S98"/>
    <mergeCell ref="C99:D100"/>
    <mergeCell ref="E99:E100"/>
    <mergeCell ref="F99:F100"/>
    <mergeCell ref="G99:G100"/>
    <mergeCell ref="P99:S100"/>
    <mergeCell ref="A101:B101"/>
    <mergeCell ref="C101:D101"/>
    <mergeCell ref="P101:S101"/>
    <mergeCell ref="B102:S102"/>
    <mergeCell ref="A103:L103"/>
    <mergeCell ref="H99:H100"/>
    <mergeCell ref="I99:I100"/>
    <mergeCell ref="J99:K99"/>
    <mergeCell ref="L99:M99"/>
    <mergeCell ref="N99:N100"/>
    <mergeCell ref="O99:O100"/>
    <mergeCell ref="J106:K106"/>
    <mergeCell ref="L106:M106"/>
    <mergeCell ref="N106:N107"/>
    <mergeCell ref="O106:O107"/>
    <mergeCell ref="P106:S107"/>
    <mergeCell ref="A108:B108"/>
    <mergeCell ref="C108:D108"/>
    <mergeCell ref="P108:S108"/>
    <mergeCell ref="A105:B107"/>
    <mergeCell ref="C105:F105"/>
    <mergeCell ref="G105:H105"/>
    <mergeCell ref="I105:S105"/>
    <mergeCell ref="C106:D107"/>
    <mergeCell ref="E106:E107"/>
    <mergeCell ref="F106:F107"/>
    <mergeCell ref="G106:G107"/>
    <mergeCell ref="H106:H107"/>
    <mergeCell ref="I106:I107"/>
    <mergeCell ref="O121:O122"/>
    <mergeCell ref="P121:S122"/>
    <mergeCell ref="A117:R117"/>
    <mergeCell ref="A118:R118"/>
    <mergeCell ref="A114:D115"/>
    <mergeCell ref="A116:D116"/>
    <mergeCell ref="E116:U116"/>
    <mergeCell ref="A109:B109"/>
    <mergeCell ref="C109:D109"/>
    <mergeCell ref="P109:S109"/>
    <mergeCell ref="A112:S112"/>
    <mergeCell ref="A123:B123"/>
    <mergeCell ref="C123:D123"/>
    <mergeCell ref="P123:S123"/>
    <mergeCell ref="E114:P115"/>
    <mergeCell ref="A127:B129"/>
    <mergeCell ref="C127:F127"/>
    <mergeCell ref="G127:H127"/>
    <mergeCell ref="I127:S127"/>
    <mergeCell ref="C128:D129"/>
    <mergeCell ref="E128:E129"/>
    <mergeCell ref="I120:S120"/>
    <mergeCell ref="C121:D122"/>
    <mergeCell ref="E121:E122"/>
    <mergeCell ref="F121:F122"/>
    <mergeCell ref="G121:G122"/>
    <mergeCell ref="H121:H122"/>
    <mergeCell ref="I121:I122"/>
    <mergeCell ref="J121:K121"/>
    <mergeCell ref="L121:M121"/>
    <mergeCell ref="N121:N122"/>
    <mergeCell ref="A125:R125"/>
    <mergeCell ref="A120:B122"/>
    <mergeCell ref="C120:F120"/>
    <mergeCell ref="G120:H120"/>
    <mergeCell ref="A131:B131"/>
    <mergeCell ref="C131:D131"/>
    <mergeCell ref="P131:S131"/>
    <mergeCell ref="N128:N129"/>
    <mergeCell ref="O128:O129"/>
    <mergeCell ref="P128:S129"/>
    <mergeCell ref="A130:B130"/>
    <mergeCell ref="C130:D130"/>
    <mergeCell ref="P130:S130"/>
    <mergeCell ref="F128:F129"/>
    <mergeCell ref="G128:G129"/>
    <mergeCell ref="H128:H129"/>
    <mergeCell ref="I128:I129"/>
    <mergeCell ref="J128:K128"/>
    <mergeCell ref="L128:M128"/>
  </mergeCells>
  <printOptions/>
  <pageMargins left="0.7874015748031497" right="0.7874015748031497" top="0.9448818897637796" bottom="0.35433070866141736" header="0.31496062992125984" footer="0.31496062992125984"/>
  <pageSetup fitToHeight="7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0.421875" style="22" customWidth="1"/>
    <col min="2" max="2" width="13.57421875" style="22" customWidth="1"/>
    <col min="3" max="3" width="18.421875" style="22" customWidth="1"/>
    <col min="4" max="4" width="18.00390625" style="22" customWidth="1"/>
    <col min="5" max="5" width="11.7109375" style="22" customWidth="1"/>
    <col min="6" max="6" width="15.57421875" style="22" customWidth="1"/>
    <col min="7" max="16384" width="9.140625" style="22" customWidth="1"/>
  </cols>
  <sheetData>
    <row r="1" spans="1:6" ht="33" customHeight="1">
      <c r="A1" s="183" t="s">
        <v>493</v>
      </c>
      <c r="B1" s="183"/>
      <c r="C1" s="183"/>
      <c r="D1" s="183"/>
      <c r="E1" s="183"/>
      <c r="F1" s="183"/>
    </row>
    <row r="4" spans="1:6" ht="45.75" customHeight="1">
      <c r="A4" s="206" t="s">
        <v>491</v>
      </c>
      <c r="B4" s="206" t="s">
        <v>492</v>
      </c>
      <c r="C4" s="206"/>
      <c r="D4" s="206"/>
      <c r="E4" s="206"/>
      <c r="F4" s="206" t="s">
        <v>495</v>
      </c>
    </row>
    <row r="5" spans="1:6" ht="82.5" customHeight="1">
      <c r="A5" s="206"/>
      <c r="B5" s="94" t="s">
        <v>577</v>
      </c>
      <c r="C5" s="94" t="s">
        <v>578</v>
      </c>
      <c r="D5" s="94" t="s">
        <v>579</v>
      </c>
      <c r="E5" s="94" t="s">
        <v>494</v>
      </c>
      <c r="F5" s="206"/>
    </row>
    <row r="6" spans="1:6" ht="47.25">
      <c r="A6" s="85" t="s">
        <v>211</v>
      </c>
      <c r="B6" s="95">
        <v>0</v>
      </c>
      <c r="C6" s="96">
        <v>4636037.94</v>
      </c>
      <c r="D6" s="96">
        <v>4636037.94</v>
      </c>
      <c r="E6" s="97">
        <v>0</v>
      </c>
      <c r="F6" s="85"/>
    </row>
    <row r="7" spans="1:6" ht="63">
      <c r="A7" s="98" t="s">
        <v>212</v>
      </c>
      <c r="B7" s="95">
        <v>0</v>
      </c>
      <c r="C7" s="96">
        <v>4665176.64</v>
      </c>
      <c r="D7" s="96">
        <v>4665176.64</v>
      </c>
      <c r="E7" s="97">
        <v>0</v>
      </c>
      <c r="F7" s="85"/>
    </row>
    <row r="8" spans="1:6" ht="15.75">
      <c r="A8" s="99" t="s">
        <v>213</v>
      </c>
      <c r="B8" s="95">
        <v>0</v>
      </c>
      <c r="C8" s="96">
        <v>4555988.15</v>
      </c>
      <c r="D8" s="100">
        <v>4555988.15</v>
      </c>
      <c r="E8" s="97">
        <v>0</v>
      </c>
      <c r="F8" s="85"/>
    </row>
    <row r="9" spans="1:6" ht="31.5">
      <c r="A9" s="98" t="s">
        <v>214</v>
      </c>
      <c r="B9" s="95">
        <v>0</v>
      </c>
      <c r="C9" s="96">
        <v>1743282.06</v>
      </c>
      <c r="D9" s="96">
        <v>1743282.06</v>
      </c>
      <c r="E9" s="97">
        <v>0</v>
      </c>
      <c r="F9" s="85"/>
    </row>
    <row r="10" spans="1:6" ht="47.25">
      <c r="A10" s="98" t="s">
        <v>215</v>
      </c>
      <c r="B10" s="95">
        <v>0</v>
      </c>
      <c r="C10" s="96">
        <v>788776.86</v>
      </c>
      <c r="D10" s="96">
        <v>788776.86</v>
      </c>
      <c r="E10" s="97">
        <v>0</v>
      </c>
      <c r="F10" s="85"/>
    </row>
    <row r="11" spans="1:6" ht="63">
      <c r="A11" s="98" t="s">
        <v>216</v>
      </c>
      <c r="B11" s="95">
        <v>0</v>
      </c>
      <c r="C11" s="96">
        <v>539647.9</v>
      </c>
      <c r="D11" s="96">
        <v>539647.9</v>
      </c>
      <c r="E11" s="97">
        <v>0</v>
      </c>
      <c r="F11" s="85"/>
    </row>
    <row r="12" spans="1:6" ht="16.5" thickBot="1">
      <c r="A12" s="108" t="s">
        <v>217</v>
      </c>
      <c r="B12" s="109">
        <v>0</v>
      </c>
      <c r="C12" s="110">
        <v>265418.96</v>
      </c>
      <c r="D12" s="110">
        <v>265418.96</v>
      </c>
      <c r="E12" s="101">
        <v>0</v>
      </c>
      <c r="F12" s="102"/>
    </row>
    <row r="13" spans="1:6" ht="16.5" thickBot="1">
      <c r="A13" s="103" t="s">
        <v>124</v>
      </c>
      <c r="B13" s="104">
        <f>SUM(B6:B12)</f>
        <v>0</v>
      </c>
      <c r="C13" s="105">
        <f>SUM(C6:C12)</f>
        <v>17194328.51</v>
      </c>
      <c r="D13" s="105">
        <f>SUM(D6:D12)</f>
        <v>17194328.51</v>
      </c>
      <c r="E13" s="106">
        <f>D13/(B13+C13)*100</f>
        <v>100</v>
      </c>
      <c r="F13" s="107"/>
    </row>
    <row r="15" ht="15.75">
      <c r="D15" s="62"/>
    </row>
  </sheetData>
  <sheetProtection/>
  <mergeCells count="4">
    <mergeCell ref="A1:F1"/>
    <mergeCell ref="A4:A5"/>
    <mergeCell ref="B4:E4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41"/>
  <sheetViews>
    <sheetView zoomScalePageLayoutView="0" workbookViewId="0" topLeftCell="A19">
      <selection activeCell="A41" sqref="A41"/>
    </sheetView>
  </sheetViews>
  <sheetFormatPr defaultColWidth="9.140625" defaultRowHeight="15"/>
  <cols>
    <col min="1" max="1" width="59.00390625" style="0" customWidth="1"/>
    <col min="2" max="2" width="15.8515625" style="0" customWidth="1"/>
    <col min="3" max="3" width="16.140625" style="1" customWidth="1"/>
  </cols>
  <sheetData>
    <row r="1" ht="16.5">
      <c r="A1" s="64" t="s">
        <v>506</v>
      </c>
    </row>
    <row r="4" spans="1:3" ht="31.5">
      <c r="A4" s="61" t="s">
        <v>496</v>
      </c>
      <c r="B4" s="119" t="s">
        <v>505</v>
      </c>
      <c r="C4" s="61" t="s">
        <v>580</v>
      </c>
    </row>
    <row r="5" spans="1:3" ht="42" customHeight="1">
      <c r="A5" s="561" t="s">
        <v>507</v>
      </c>
      <c r="B5" s="65">
        <v>39979523.85</v>
      </c>
      <c r="C5" s="65">
        <v>37913533.61</v>
      </c>
    </row>
    <row r="6" spans="1:3" ht="15.75">
      <c r="A6" s="561"/>
      <c r="B6" s="71" t="s">
        <v>581</v>
      </c>
      <c r="C6" s="71" t="s">
        <v>582</v>
      </c>
    </row>
    <row r="7" spans="1:3" ht="57.75" customHeight="1">
      <c r="A7" s="60" t="s">
        <v>508</v>
      </c>
      <c r="B7" s="66">
        <v>0</v>
      </c>
      <c r="C7" s="66">
        <v>0</v>
      </c>
    </row>
    <row r="8" spans="1:3" ht="50.25" customHeight="1">
      <c r="A8" s="561" t="s">
        <v>509</v>
      </c>
      <c r="B8" s="65">
        <v>1905721.79</v>
      </c>
      <c r="C8" s="65">
        <v>1560873.26</v>
      </c>
    </row>
    <row r="9" spans="1:3" ht="15.75">
      <c r="A9" s="561"/>
      <c r="B9" s="67">
        <v>0</v>
      </c>
      <c r="C9" s="67">
        <v>0</v>
      </c>
    </row>
    <row r="10" spans="1:3" ht="35.25" customHeight="1">
      <c r="A10" s="561" t="s">
        <v>510</v>
      </c>
      <c r="B10" s="65">
        <v>65725426.66</v>
      </c>
      <c r="C10" s="65">
        <v>86675550.18</v>
      </c>
    </row>
    <row r="11" spans="1:3" ht="15.75">
      <c r="A11" s="561"/>
      <c r="B11" s="72" t="s">
        <v>583</v>
      </c>
      <c r="C11" s="72" t="s">
        <v>584</v>
      </c>
    </row>
    <row r="12" spans="1:3" ht="48" customHeight="1">
      <c r="A12" s="60" t="s">
        <v>511</v>
      </c>
      <c r="B12" s="66">
        <v>0</v>
      </c>
      <c r="C12" s="66">
        <v>0</v>
      </c>
    </row>
    <row r="13" spans="1:3" ht="62.25" customHeight="1">
      <c r="A13" s="60" t="s">
        <v>512</v>
      </c>
      <c r="B13" s="66">
        <v>0</v>
      </c>
      <c r="C13" s="66">
        <v>0</v>
      </c>
    </row>
    <row r="14" spans="1:3" ht="53.25" customHeight="1">
      <c r="A14" s="60" t="s">
        <v>514</v>
      </c>
      <c r="B14" s="68">
        <v>3848.1</v>
      </c>
      <c r="C14" s="68">
        <v>3140.6</v>
      </c>
    </row>
    <row r="15" spans="1:3" ht="54" customHeight="1">
      <c r="A15" s="60" t="s">
        <v>515</v>
      </c>
      <c r="B15" s="66">
        <v>0</v>
      </c>
      <c r="C15" s="66">
        <v>0</v>
      </c>
    </row>
    <row r="16" spans="1:3" ht="66.75" customHeight="1">
      <c r="A16" s="60" t="s">
        <v>516</v>
      </c>
      <c r="B16" s="68">
        <v>577.7</v>
      </c>
      <c r="C16" s="68">
        <v>182.9</v>
      </c>
    </row>
    <row r="17" spans="1:3" ht="51" customHeight="1">
      <c r="A17" s="60" t="s">
        <v>517</v>
      </c>
      <c r="B17" s="68">
        <v>22</v>
      </c>
      <c r="C17" s="68">
        <v>13</v>
      </c>
    </row>
    <row r="18" ht="18.75">
      <c r="A18" s="11"/>
    </row>
    <row r="19" ht="18.75">
      <c r="A19" s="11" t="s">
        <v>497</v>
      </c>
    </row>
    <row r="20" ht="18.75">
      <c r="A20" s="11"/>
    </row>
    <row r="21" spans="1:3" ht="15.75">
      <c r="A21" s="560" t="s">
        <v>105</v>
      </c>
      <c r="B21" s="560"/>
      <c r="C21" s="63" t="s">
        <v>498</v>
      </c>
    </row>
    <row r="22" spans="1:3" ht="53.25" customHeight="1">
      <c r="A22" s="559" t="s">
        <v>585</v>
      </c>
      <c r="B22" s="559"/>
      <c r="C22" s="69">
        <v>0</v>
      </c>
    </row>
    <row r="23" spans="1:3" ht="49.5" customHeight="1">
      <c r="A23" s="559" t="s">
        <v>499</v>
      </c>
      <c r="B23" s="559"/>
      <c r="C23" s="69">
        <v>0</v>
      </c>
    </row>
    <row r="24" spans="1:3" ht="48" customHeight="1">
      <c r="A24" s="559" t="s">
        <v>500</v>
      </c>
      <c r="B24" s="559"/>
      <c r="C24" s="69">
        <v>0</v>
      </c>
    </row>
    <row r="25" spans="1:3" ht="33.75" customHeight="1">
      <c r="A25" s="559" t="s">
        <v>501</v>
      </c>
      <c r="B25" s="559"/>
      <c r="C25" s="70" t="s">
        <v>586</v>
      </c>
    </row>
    <row r="26" ht="18.75">
      <c r="A26" s="11"/>
    </row>
    <row r="27" ht="15.75">
      <c r="A27" s="14"/>
    </row>
    <row r="28" ht="18.75">
      <c r="A28" s="11" t="s">
        <v>513</v>
      </c>
    </row>
    <row r="29" ht="18.75">
      <c r="A29" s="11"/>
    </row>
    <row r="30" ht="18.75">
      <c r="A30" s="11" t="s">
        <v>502</v>
      </c>
    </row>
    <row r="31" ht="18.75">
      <c r="A31" s="11"/>
    </row>
    <row r="32" ht="18.75">
      <c r="A32" s="11"/>
    </row>
    <row r="33" ht="18.75">
      <c r="A33" s="11"/>
    </row>
    <row r="34" ht="18.75">
      <c r="A34" s="11"/>
    </row>
    <row r="35" ht="15.75">
      <c r="A35" s="14"/>
    </row>
    <row r="36" ht="15.75">
      <c r="A36" s="14" t="s">
        <v>503</v>
      </c>
    </row>
    <row r="37" ht="15.75">
      <c r="A37" s="14" t="s">
        <v>504</v>
      </c>
    </row>
    <row r="38" ht="15.75">
      <c r="A38" s="14"/>
    </row>
    <row r="39" ht="15.75">
      <c r="A39" s="14"/>
    </row>
    <row r="40" ht="15.75">
      <c r="A40" s="14" t="s">
        <v>967</v>
      </c>
    </row>
    <row r="41" ht="15.75">
      <c r="A41" s="14"/>
    </row>
  </sheetData>
  <sheetProtection/>
  <mergeCells count="8">
    <mergeCell ref="A23:B23"/>
    <mergeCell ref="A24:B24"/>
    <mergeCell ref="A25:B25"/>
    <mergeCell ref="A21:B21"/>
    <mergeCell ref="A5:A6"/>
    <mergeCell ref="A8:A9"/>
    <mergeCell ref="A10:A11"/>
    <mergeCell ref="A22:B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2019-01-21T04:48:39Z</dcterms:modified>
  <cp:category/>
  <cp:version/>
  <cp:contentType/>
  <cp:contentStatus/>
</cp:coreProperties>
</file>